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8180" windowHeight="10110" activeTab="0"/>
  </bookViews>
  <sheets>
    <sheet name="List of Schools" sheetId="1" r:id="rId1"/>
  </sheets>
  <definedNames>
    <definedName name="_xlnm.Print_Area" localSheetId="0">'List of Schools'!$A$1:$I$604,'List of Schools'!$J$605:$O$617</definedName>
    <definedName name="_xlnm.Print_Titles" localSheetId="0">'List of Schools'!$1:$1</definedName>
  </definedNames>
  <calcPr fullCalcOnLoad="1"/>
</workbook>
</file>

<file path=xl/sharedStrings.xml><?xml version="1.0" encoding="utf-8"?>
<sst xmlns="http://schemas.openxmlformats.org/spreadsheetml/2006/main" count="1911" uniqueCount="778">
  <si>
    <t>School Yr.</t>
  </si>
  <si>
    <t>LEA #</t>
  </si>
  <si>
    <t>School ID</t>
  </si>
  <si>
    <t>School Name</t>
  </si>
  <si>
    <t xml:space="preserve">Title I Status </t>
  </si>
  <si>
    <t>% Pov.</t>
  </si>
  <si>
    <t>SW</t>
  </si>
  <si>
    <t>1000</t>
  </si>
  <si>
    <t>Schoolwide</t>
  </si>
  <si>
    <t>Targeted Assistance</t>
  </si>
  <si>
    <t>Total</t>
  </si>
  <si>
    <t xml:space="preserve">*New </t>
  </si>
  <si>
    <t>Allegany</t>
  </si>
  <si>
    <t>LEA Name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</si>
  <si>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</si>
  <si>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</si>
  <si>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</si>
  <si>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</si>
  <si>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</si>
  <si>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</si>
  <si>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</si>
  <si>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</si>
  <si>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</si>
  <si>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</si>
  <si>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</si>
  <si>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</si>
  <si>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</si>
  <si>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</si>
  <si>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</si>
  <si>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</si>
  <si>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</si>
  <si>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</si>
  <si>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</si>
  <si>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</si>
  <si>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</si>
  <si>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Baltimore City</t>
  </si>
  <si>
    <t>SEED School</t>
  </si>
  <si>
    <t>Charter School {C}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</si>
  <si>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</si>
  <si>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</si>
  <si>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</si>
  <si>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</si>
  <si>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</si>
  <si>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</si>
  <si>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</si>
  <si>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</si>
  <si>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</si>
  <si>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ES</t>
  </si>
  <si>
    <t>E/MS</t>
  </si>
  <si>
    <t>MS</t>
  </si>
  <si>
    <t>M/HS</t>
  </si>
  <si>
    <t>HS</t>
  </si>
  <si>
    <t>=</t>
  </si>
  <si>
    <t>Elementary School</t>
  </si>
  <si>
    <t>Elementary &amp; Middle School</t>
  </si>
  <si>
    <t>Middle School</t>
  </si>
  <si>
    <t>Middle &amp; High School</t>
  </si>
  <si>
    <t>High School</t>
  </si>
  <si>
    <t>The SEED School of Maryland</t>
  </si>
  <si>
    <t>0402</t>
  </si>
  <si>
    <t>0603</t>
  </si>
  <si>
    <t>0401</t>
  </si>
  <si>
    <t>0801</t>
  </si>
  <si>
    <t>1001</t>
  </si>
  <si>
    <t>0502</t>
  </si>
  <si>
    <t>2801</t>
  </si>
  <si>
    <t>1302</t>
  </si>
  <si>
    <t>2901</t>
  </si>
  <si>
    <t>4142</t>
  </si>
  <si>
    <t>4222</t>
  </si>
  <si>
    <t>1202</t>
  </si>
  <si>
    <t>1082</t>
  </si>
  <si>
    <t>4262</t>
  </si>
  <si>
    <t>4162</t>
  </si>
  <si>
    <t>3152</t>
  </si>
  <si>
    <t>1122</t>
  </si>
  <si>
    <t>1142</t>
  </si>
  <si>
    <t>4182</t>
  </si>
  <si>
    <t>1262</t>
  </si>
  <si>
    <t>3142</t>
  </si>
  <si>
    <t>Eastport Elementary</t>
  </si>
  <si>
    <t>Park Elementary</t>
  </si>
  <si>
    <t>Belle Grove Elementary</t>
  </si>
  <si>
    <t>Tyler Heights Elementary</t>
  </si>
  <si>
    <t>Georgetown East Elementary</t>
  </si>
  <si>
    <t>Van Bokkelen Elementary</t>
  </si>
  <si>
    <t>Freetown Elementary</t>
  </si>
  <si>
    <t>Hilltop Elementary</t>
  </si>
  <si>
    <t>Germantown Elementary</t>
  </si>
  <si>
    <t>Woodside Elementary</t>
  </si>
  <si>
    <t>Meade Heights Elementary</t>
  </si>
  <si>
    <t>F</t>
  </si>
  <si>
    <t>New Title I</t>
  </si>
  <si>
    <t>Priority School</t>
  </si>
  <si>
    <t>Focus School</t>
  </si>
  <si>
    <t>Worcester</t>
  </si>
  <si>
    <t>0145</t>
  </si>
  <si>
    <t>0016</t>
  </si>
  <si>
    <t>0098</t>
  </si>
  <si>
    <t>0122</t>
  </si>
  <si>
    <t>0061</t>
  </si>
  <si>
    <t>0011</t>
  </si>
  <si>
    <t>0075</t>
  </si>
  <si>
    <t>0163</t>
  </si>
  <si>
    <t>0125</t>
  </si>
  <si>
    <t>0085</t>
  </si>
  <si>
    <t>0097</t>
  </si>
  <si>
    <t>0261</t>
  </si>
  <si>
    <t>0223</t>
  </si>
  <si>
    <t>0260</t>
  </si>
  <si>
    <t>0254</t>
  </si>
  <si>
    <t>0008</t>
  </si>
  <si>
    <t>0130</t>
  </si>
  <si>
    <t>0037</t>
  </si>
  <si>
    <t>0083</t>
  </si>
  <si>
    <t>0164</t>
  </si>
  <si>
    <t>0025</t>
  </si>
  <si>
    <t>0095</t>
  </si>
  <si>
    <t>0013</t>
  </si>
  <si>
    <t>0089</t>
  </si>
  <si>
    <t>0035</t>
  </si>
  <si>
    <t>0024</t>
  </si>
  <si>
    <t>0250</t>
  </si>
  <si>
    <t>0010</t>
  </si>
  <si>
    <t>0160</t>
  </si>
  <si>
    <t>0159</t>
  </si>
  <si>
    <t>0225</t>
  </si>
  <si>
    <t>0124</t>
  </si>
  <si>
    <t>0150</t>
  </si>
  <si>
    <t>0086</t>
  </si>
  <si>
    <t>0240</t>
  </si>
  <si>
    <t>0004</t>
  </si>
  <si>
    <t>0027</t>
  </si>
  <si>
    <t>0023</t>
  </si>
  <si>
    <t>0005</t>
  </si>
  <si>
    <t>0142</t>
  </si>
  <si>
    <t>0215</t>
  </si>
  <si>
    <t>0107</t>
  </si>
  <si>
    <t>0049</t>
  </si>
  <si>
    <t>0022</t>
  </si>
  <si>
    <t>0029</t>
  </si>
  <si>
    <t>0062</t>
  </si>
  <si>
    <t>0028</t>
  </si>
  <si>
    <t>0263</t>
  </si>
  <si>
    <t>0246</t>
  </si>
  <si>
    <t>0067</t>
  </si>
  <si>
    <t>0031</t>
  </si>
  <si>
    <t>0105</t>
  </si>
  <si>
    <t>0204</t>
  </si>
  <si>
    <t>0054</t>
  </si>
  <si>
    <t>0229</t>
  </si>
  <si>
    <t>0251</t>
  </si>
  <si>
    <t>0073</t>
  </si>
  <si>
    <t>0034</t>
  </si>
  <si>
    <t>0051</t>
  </si>
  <si>
    <t>0063</t>
  </si>
  <si>
    <t>0214</t>
  </si>
  <si>
    <t>0144</t>
  </si>
  <si>
    <t>0044</t>
  </si>
  <si>
    <t>0007</t>
  </si>
  <si>
    <t>0134</t>
  </si>
  <si>
    <t>0042</t>
  </si>
  <si>
    <t>0237</t>
  </si>
  <si>
    <t>0012</t>
  </si>
  <si>
    <t>0217</t>
  </si>
  <si>
    <t>0039</t>
  </si>
  <si>
    <t>0064</t>
  </si>
  <si>
    <t>0206</t>
  </si>
  <si>
    <t>0248</t>
  </si>
  <si>
    <t>0231</t>
  </si>
  <si>
    <t>0207</t>
  </si>
  <si>
    <t>0344</t>
  </si>
  <si>
    <t>0377</t>
  </si>
  <si>
    <t>0213</t>
  </si>
  <si>
    <t>0053</t>
  </si>
  <si>
    <t>0021</t>
  </si>
  <si>
    <t>0050</t>
  </si>
  <si>
    <t>0087</t>
  </si>
  <si>
    <t>0243</t>
  </si>
  <si>
    <t>0211</t>
  </si>
  <si>
    <t>0341</t>
  </si>
  <si>
    <t>0256</t>
  </si>
  <si>
    <t>0203</t>
  </si>
  <si>
    <t>0201</t>
  </si>
  <si>
    <t>0228</t>
  </si>
  <si>
    <t>0368</t>
  </si>
  <si>
    <t>0219</t>
  </si>
  <si>
    <t>0342</t>
  </si>
  <si>
    <t>0378</t>
  </si>
  <si>
    <t>0322</t>
  </si>
  <si>
    <t>0374</t>
  </si>
  <si>
    <t>0329</t>
  </si>
  <si>
    <t>0060</t>
  </si>
  <si>
    <t>0241</t>
  </si>
  <si>
    <t>0242</t>
  </si>
  <si>
    <t>0088</t>
  </si>
  <si>
    <t>0234</t>
  </si>
  <si>
    <t>0323</t>
  </si>
  <si>
    <t>0066</t>
  </si>
  <si>
    <t>0224</t>
  </si>
  <si>
    <t>0421</t>
  </si>
  <si>
    <t>0347</t>
  </si>
  <si>
    <t>0058</t>
  </si>
  <si>
    <t>0422</t>
  </si>
  <si>
    <t>0337</t>
  </si>
  <si>
    <t>0328</t>
  </si>
  <si>
    <t>0081</t>
  </si>
  <si>
    <t>0338</t>
  </si>
  <si>
    <t>0367</t>
  </si>
  <si>
    <t>0327</t>
  </si>
  <si>
    <t>0334</t>
  </si>
  <si>
    <t>0364</t>
  </si>
  <si>
    <t>0343</t>
  </si>
  <si>
    <t>0423</t>
  </si>
  <si>
    <t>0235</t>
  </si>
  <si>
    <t>0325</t>
  </si>
  <si>
    <t>0210</t>
  </si>
  <si>
    <t>0076</t>
  </si>
  <si>
    <t>0047</t>
  </si>
  <si>
    <t>0015</t>
  </si>
  <si>
    <t>0212</t>
  </si>
  <si>
    <t>0339</t>
  </si>
  <si>
    <t>0331</t>
  </si>
  <si>
    <t>0247</t>
  </si>
  <si>
    <t>0427</t>
  </si>
  <si>
    <t>0220</t>
  </si>
  <si>
    <t>0055</t>
  </si>
  <si>
    <t>0324</t>
  </si>
  <si>
    <t>0349</t>
  </si>
  <si>
    <t>0379</t>
  </si>
  <si>
    <t>0330</t>
  </si>
  <si>
    <t>0226</t>
  </si>
  <si>
    <t>0205</t>
  </si>
  <si>
    <t>0245</t>
  </si>
  <si>
    <t>Alexander Hamilton Elementary</t>
  </si>
  <si>
    <t>Johnston Square Elementary</t>
  </si>
  <si>
    <t>Samuel F. B. Morse Elementary</t>
  </si>
  <si>
    <t>The Historic Samuel Coleridge-Taylor Elementary</t>
  </si>
  <si>
    <t>John Eager Howard Elementary</t>
  </si>
  <si>
    <t>Eutaw-Marshburn Elementary</t>
  </si>
  <si>
    <t>Calverton</t>
  </si>
  <si>
    <t>Patapsco Elementary/Middle</t>
  </si>
  <si>
    <t>Fort Worthington Elementary</t>
  </si>
  <si>
    <t>Lockerman Bundy Elementary</t>
  </si>
  <si>
    <t>Pimlico Elementary</t>
  </si>
  <si>
    <t>Frederick Elementary</t>
  </si>
  <si>
    <t>Dr. Martin Luther King, Jr. Elementary</t>
  </si>
  <si>
    <t>Booker T. Washington Middle</t>
  </si>
  <si>
    <t>Harford Heights Elementary</t>
  </si>
  <si>
    <t>William Paca Elementary</t>
  </si>
  <si>
    <t>Arundel Elementary/Middle</t>
  </si>
  <si>
    <t>Franklin Square Elementary</t>
  </si>
  <si>
    <t>Tench Tilghman Elementary</t>
  </si>
  <si>
    <t>Rognel Heights Elementary/Middle</t>
  </si>
  <si>
    <t>Harlem Park Elementary</t>
  </si>
  <si>
    <t>Westside Elementary</t>
  </si>
  <si>
    <t>Dr. Bernard Harris, Sr. Elementary</t>
  </si>
  <si>
    <t>James McHenry Elementary</t>
  </si>
  <si>
    <t>Dr. Carter Godwin Woodson</t>
  </si>
  <si>
    <t>Cherry Hill Elementary/Middle</t>
  </si>
  <si>
    <t>Westport Academy</t>
  </si>
  <si>
    <t>Bay-Brook Elementary</t>
  </si>
  <si>
    <t>Mary Ann Winterling Elementary at Bentalou</t>
  </si>
  <si>
    <t>Lakewood Elementary</t>
  </si>
  <si>
    <t>Graceland Park/O'Donnel Heights Elementary</t>
  </si>
  <si>
    <t>Steuart Hill Academic Academy</t>
  </si>
  <si>
    <t>Commodore John Rogers Elementary</t>
  </si>
  <si>
    <t>Langston Hughes Elementary</t>
  </si>
  <si>
    <t>Robert W. Coleman Elementary</t>
  </si>
  <si>
    <t>Highlandtown Elementary #215</t>
  </si>
  <si>
    <t>Gilmor Elementary</t>
  </si>
  <si>
    <t>Northeast Middle</t>
  </si>
  <si>
    <t>George Washington Elementary</t>
  </si>
  <si>
    <t>Matthew A. Henson Elementary</t>
  </si>
  <si>
    <t>Edgecombe Circle Elementary</t>
  </si>
  <si>
    <t>William Pinderhughes Elementary</t>
  </si>
  <si>
    <t>William C. March Middle School</t>
  </si>
  <si>
    <t>Beechfield Elementary</t>
  </si>
  <si>
    <t>Edgewood Elementary</t>
  </si>
  <si>
    <t>Coldstream Park Elementary</t>
  </si>
  <si>
    <t>Moravia Park</t>
  </si>
  <si>
    <t>Mary E. Rodman Elementary</t>
  </si>
  <si>
    <t>Barclay Elementary/Middle</t>
  </si>
  <si>
    <t>Holabird Elementary</t>
  </si>
  <si>
    <t>Callaway Elementary</t>
  </si>
  <si>
    <t>Sarah M. Roach Elementary</t>
  </si>
  <si>
    <t>Charles Carroll Barrister Elementary</t>
  </si>
  <si>
    <t>Waverly Elementary</t>
  </si>
  <si>
    <t>Guilford Elementary/Middle</t>
  </si>
  <si>
    <t>James Mosher Elementary</t>
  </si>
  <si>
    <t>Montebello Elementary</t>
  </si>
  <si>
    <t>Cecil Elementary</t>
  </si>
  <si>
    <t>Walter P. Carter Elementary</t>
  </si>
  <si>
    <t>Garrison Middle</t>
  </si>
  <si>
    <t>Highlandtown Elementary #237</t>
  </si>
  <si>
    <t>Lakeland Elementary/Middle</t>
  </si>
  <si>
    <t>Belmont Elementary</t>
  </si>
  <si>
    <t>Dallas F. Nicholas Sr. Elementary</t>
  </si>
  <si>
    <t>Liberty Elementary</t>
  </si>
  <si>
    <t>Furley Elementary</t>
  </si>
  <si>
    <t>Sinclair Lane Elementary</t>
  </si>
  <si>
    <t>Brehms Lane Elementary</t>
  </si>
  <si>
    <t>Curtis Bay Elementary</t>
  </si>
  <si>
    <t>Baltimore Rising Star Academy</t>
  </si>
  <si>
    <t>Green Street Academy</t>
  </si>
  <si>
    <t>Govans Elementary</t>
  </si>
  <si>
    <t>Margaret Brent Elementary</t>
  </si>
  <si>
    <t>Hilton Elementary</t>
  </si>
  <si>
    <t>Abbottston Elementary</t>
  </si>
  <si>
    <t>Windsor Hills Elementary</t>
  </si>
  <si>
    <t>Armistead Gardens Elementary</t>
  </si>
  <si>
    <t>Gardenville Elementary</t>
  </si>
  <si>
    <t>The Reach! Partnership School</t>
  </si>
  <si>
    <t>Calvin M. Rodwell Elementary</t>
  </si>
  <si>
    <t>Maree Garnett Farring Elementary</t>
  </si>
  <si>
    <t>Dickey Hill Elementary/Middle</t>
  </si>
  <si>
    <t>John Ruhrah Elementary</t>
  </si>
  <si>
    <t>East Baltimore Community School</t>
  </si>
  <si>
    <t>Yorkwood Elementary</t>
  </si>
  <si>
    <t>K.A.S.A. (Knowledge And Success Academy)</t>
  </si>
  <si>
    <t>Baltimore I.T. Academy</t>
  </si>
  <si>
    <t>Vanguard Collegiate Middle School</t>
  </si>
  <si>
    <t>Gwynns Falls Elementary</t>
  </si>
  <si>
    <t>Fallstaff Elementary</t>
  </si>
  <si>
    <t>Northwood Elementary</t>
  </si>
  <si>
    <t>Lyndhurst Elementary</t>
  </si>
  <si>
    <t>Arlington Elementary</t>
  </si>
  <si>
    <t>Mount Royal Elementary/Middle</t>
  </si>
  <si>
    <t>Grove Park Elementary</t>
  </si>
  <si>
    <t>National Academy Foundation</t>
  </si>
  <si>
    <t>Dr. Nathan A. Pitts-Ashburton Elementary/Middle</t>
  </si>
  <si>
    <t>New Era Academy</t>
  </si>
  <si>
    <t>North Bend Elementary</t>
  </si>
  <si>
    <t>Friendship Academy of Science and Technology</t>
  </si>
  <si>
    <t>Baltimore Community High School</t>
  </si>
  <si>
    <t>Bluford Drew Jemison Stem Academy West</t>
  </si>
  <si>
    <t>Baltimore Civitas</t>
  </si>
  <si>
    <t>Glenmount Elementary/Middle</t>
  </si>
  <si>
    <t>Hazelwood Elementary/Middle</t>
  </si>
  <si>
    <t>Francis Scott Key Elementary/Middle</t>
  </si>
  <si>
    <t>Stadium School</t>
  </si>
  <si>
    <t>Garrett Heights Elementary</t>
  </si>
  <si>
    <t>Friendship Academy of Engineering and Technology</t>
  </si>
  <si>
    <t>Cross Country Elementary</t>
  </si>
  <si>
    <t>Academy for College and Career Exploration</t>
  </si>
  <si>
    <t>Morrell Park Elementary/Middle</t>
  </si>
  <si>
    <t>Hampden</t>
  </si>
  <si>
    <t>N.A.C.A. Freedom and Democracy Academy II</t>
  </si>
  <si>
    <t>Violetville Elementary/Middle</t>
  </si>
  <si>
    <t>Woodhome Elementary/Middle</t>
  </si>
  <si>
    <t>Leith Walk Elementary</t>
  </si>
  <si>
    <t>TAS</t>
  </si>
  <si>
    <t>P</t>
  </si>
  <si>
    <t>N</t>
  </si>
  <si>
    <t>Riverview Elem</t>
  </si>
  <si>
    <t>Sandalwood Elem</t>
  </si>
  <si>
    <t>Deep Creek Elem</t>
  </si>
  <si>
    <t>Colgate Elem</t>
  </si>
  <si>
    <t>Baltimore Highlands Elem</t>
  </si>
  <si>
    <t>Sussex Elem</t>
  </si>
  <si>
    <t>White Oak School</t>
  </si>
  <si>
    <t>Logan Elem</t>
  </si>
  <si>
    <t>Halstead Academy</t>
  </si>
  <si>
    <t>Mars Estates Elem</t>
  </si>
  <si>
    <t>Lansdowne Middle</t>
  </si>
  <si>
    <t>Hawthorne Elem</t>
  </si>
  <si>
    <t>Milbrook Elem</t>
  </si>
  <si>
    <t>Scotts Branch Elem</t>
  </si>
  <si>
    <t>Sandy Plains Elem</t>
  </si>
  <si>
    <t>Dundalk Elem</t>
  </si>
  <si>
    <t>Johnnycake Elem</t>
  </si>
  <si>
    <t>Chadwick Elem</t>
  </si>
  <si>
    <t>Woodmoor Elem</t>
  </si>
  <si>
    <t>Winfield Elem</t>
  </si>
  <si>
    <t>Deep Creek Middle</t>
  </si>
  <si>
    <t>Lansdowne Elem</t>
  </si>
  <si>
    <t>Edmondson Heights Elem</t>
  </si>
  <si>
    <t>Glenmar Elem</t>
  </si>
  <si>
    <t>Berkshire Elem</t>
  </si>
  <si>
    <t>Shady Springs Elem</t>
  </si>
  <si>
    <t>Featherbed Lane Elem</t>
  </si>
  <si>
    <t>Martin Blvd Elem</t>
  </si>
  <si>
    <t>Middlesex Elem</t>
  </si>
  <si>
    <t>Victory Villa Elem</t>
  </si>
  <si>
    <t>McCormick Elem</t>
  </si>
  <si>
    <t>Hebbville Elem</t>
  </si>
  <si>
    <t>Powhatan Elem</t>
  </si>
  <si>
    <t>Norwood Elem</t>
  </si>
  <si>
    <t>Dogwood Elem</t>
  </si>
  <si>
    <t>Battle Grove Elem</t>
  </si>
  <si>
    <t>Chase Elem</t>
  </si>
  <si>
    <t>Elmwood Elem</t>
  </si>
  <si>
    <t>Bedford Elem</t>
  </si>
  <si>
    <t>Owings Mills Elem</t>
  </si>
  <si>
    <t>Charlesmont Elem</t>
  </si>
  <si>
    <t>Pleasant Plains Elem</t>
  </si>
  <si>
    <t>Hernwood Elem</t>
  </si>
  <si>
    <t>Randallstown Elem</t>
  </si>
  <si>
    <t>Bear Creek Elem</t>
  </si>
  <si>
    <t>Church Lane Elem of Tech</t>
  </si>
  <si>
    <t>Deer Park Elem</t>
  </si>
  <si>
    <t>0501</t>
  </si>
  <si>
    <t>0301</t>
  </si>
  <si>
    <t>0701</t>
  </si>
  <si>
    <t>0103</t>
  </si>
  <si>
    <t>0711</t>
  </si>
  <si>
    <t>0715</t>
  </si>
  <si>
    <t>1201</t>
  </si>
  <si>
    <t>0310</t>
  </si>
  <si>
    <t>0316</t>
  </si>
  <si>
    <t>0506</t>
  </si>
  <si>
    <t>0311</t>
  </si>
  <si>
    <t>0704</t>
  </si>
  <si>
    <t>0510</t>
  </si>
  <si>
    <t>Gilpin Manor Elementary</t>
  </si>
  <si>
    <t>Thomson Estates Elementary</t>
  </si>
  <si>
    <t>Cecil Manor Elementary</t>
  </si>
  <si>
    <t>North East Elementary</t>
  </si>
  <si>
    <t>Holly Hall Elementary</t>
  </si>
  <si>
    <t>Bainbridge Elementary</t>
  </si>
  <si>
    <t>Bay View Elementary</t>
  </si>
  <si>
    <t>0604</t>
  </si>
  <si>
    <t>0620</t>
  </si>
  <si>
    <t>0616</t>
  </si>
  <si>
    <t>0302</t>
  </si>
  <si>
    <t>0606</t>
  </si>
  <si>
    <t>0710</t>
  </si>
  <si>
    <t>1503</t>
  </si>
  <si>
    <t>0716</t>
  </si>
  <si>
    <t>Sandy Hill Elementary</t>
  </si>
  <si>
    <t>2403</t>
  </si>
  <si>
    <t>2302</t>
  </si>
  <si>
    <t>0222</t>
  </si>
  <si>
    <t>Waverley Elementary</t>
  </si>
  <si>
    <t>Hillcrest Elementary</t>
  </si>
  <si>
    <t>Lincoln Elementary</t>
  </si>
  <si>
    <t>Monocacy Elementary</t>
  </si>
  <si>
    <t>0608</t>
  </si>
  <si>
    <t>0609</t>
  </si>
  <si>
    <t>0618</t>
  </si>
  <si>
    <t>0612</t>
  </si>
  <si>
    <t>0515</t>
  </si>
  <si>
    <t>0517</t>
  </si>
  <si>
    <t>0514</t>
  </si>
  <si>
    <t>0602</t>
  </si>
  <si>
    <t>0403</t>
  </si>
  <si>
    <t>0102</t>
  </si>
  <si>
    <t>0504</t>
  </si>
  <si>
    <t>0304</t>
  </si>
  <si>
    <t>0651</t>
  </si>
  <si>
    <t>1901</t>
  </si>
  <si>
    <t>1706</t>
  </si>
  <si>
    <t>1214</t>
  </si>
  <si>
    <t>2007</t>
  </si>
  <si>
    <t>1725</t>
  </si>
  <si>
    <t>1730</t>
  </si>
  <si>
    <t>1703</t>
  </si>
  <si>
    <t>1310</t>
  </si>
  <si>
    <t>2005</t>
  </si>
  <si>
    <t>0645</t>
  </si>
  <si>
    <t>1712</t>
  </si>
  <si>
    <t>1714</t>
  </si>
  <si>
    <t>1908</t>
  </si>
  <si>
    <t>2108</t>
  </si>
  <si>
    <t>2014</t>
  </si>
  <si>
    <t>1907</t>
  </si>
  <si>
    <t>2013</t>
  </si>
  <si>
    <t>2006</t>
  </si>
  <si>
    <t>1828</t>
  </si>
  <si>
    <t>1713</t>
  </si>
  <si>
    <t>1411</t>
  </si>
  <si>
    <t>2113</t>
  </si>
  <si>
    <t>1830</t>
  </si>
  <si>
    <t>1711</t>
  </si>
  <si>
    <t>2016</t>
  </si>
  <si>
    <t>0636</t>
  </si>
  <si>
    <t>1802</t>
  </si>
  <si>
    <t>1718</t>
  </si>
  <si>
    <t>2121</t>
  </si>
  <si>
    <t>1309</t>
  </si>
  <si>
    <t>1307</t>
  </si>
  <si>
    <t>1731</t>
  </si>
  <si>
    <t>0633</t>
  </si>
  <si>
    <t>0647</t>
  </si>
  <si>
    <t>0613</t>
  </si>
  <si>
    <t>1204</t>
  </si>
  <si>
    <t>0615</t>
  </si>
  <si>
    <t>0648</t>
  </si>
  <si>
    <t>0106</t>
  </si>
  <si>
    <t>0503</t>
  </si>
  <si>
    <t>0202</t>
  </si>
  <si>
    <t>0805</t>
  </si>
  <si>
    <t>0803</t>
  </si>
  <si>
    <t>0804</t>
  </si>
  <si>
    <t>0808</t>
  </si>
  <si>
    <t xml:space="preserve">G.W. Carver Elementary </t>
  </si>
  <si>
    <t>Green Holly Elementary</t>
  </si>
  <si>
    <t>Lexington Park Elementary</t>
  </si>
  <si>
    <t>Park Hall Elementary</t>
  </si>
  <si>
    <t>0705</t>
  </si>
  <si>
    <t>0104</t>
  </si>
  <si>
    <t>Easton Elementary</t>
  </si>
  <si>
    <t>Tilghman Elementary</t>
  </si>
  <si>
    <t>White Marsh Elementary</t>
  </si>
  <si>
    <t>1701</t>
  </si>
  <si>
    <t>2503</t>
  </si>
  <si>
    <t>2602</t>
  </si>
  <si>
    <t>2601</t>
  </si>
  <si>
    <t>1002</t>
  </si>
  <si>
    <t>Winter Street Elementary</t>
  </si>
  <si>
    <t>Bester Elementary</t>
  </si>
  <si>
    <t>Salem Avenue Elementary</t>
  </si>
  <si>
    <t>Hickory Elementary</t>
  </si>
  <si>
    <t>Lincolnshire Elementary</t>
  </si>
  <si>
    <t>Eastern Elementary</t>
  </si>
  <si>
    <t>Pangborn Elementary</t>
  </si>
  <si>
    <t>1306</t>
  </si>
  <si>
    <t>0512</t>
  </si>
  <si>
    <t>0907</t>
  </si>
  <si>
    <t>0909</t>
  </si>
  <si>
    <t>1305</t>
  </si>
  <si>
    <t>0906</t>
  </si>
  <si>
    <t>1103</t>
  </si>
  <si>
    <t>East Salisbury Elementary</t>
  </si>
  <si>
    <t>West Salisbury Elementary</t>
  </si>
  <si>
    <t>Pinehurst Elementary</t>
  </si>
  <si>
    <t>Pemberton Elementary</t>
  </si>
  <si>
    <t>Delmar Elementary</t>
  </si>
  <si>
    <t>0901</t>
  </si>
  <si>
    <t xml:space="preserve">Pocomoke Elementary </t>
  </si>
  <si>
    <t xml:space="preserve">Buckingham Elementary </t>
  </si>
  <si>
    <t>Snow Hill Elementary</t>
  </si>
  <si>
    <t>Grand Totals</t>
  </si>
  <si>
    <t>1408</t>
  </si>
  <si>
    <t>Grantsville Elementary</t>
  </si>
  <si>
    <t>Friendsville Elementary</t>
  </si>
  <si>
    <t>Yough Glades Elementary</t>
  </si>
  <si>
    <t>ESEA Status</t>
  </si>
  <si>
    <t>101</t>
  </si>
  <si>
    <t>Appeal Elementary</t>
  </si>
  <si>
    <t>112</t>
  </si>
  <si>
    <t>Patuxent Elementary</t>
  </si>
  <si>
    <t>207</t>
  </si>
  <si>
    <t>Calvert Elementary</t>
  </si>
  <si>
    <t>208</t>
  </si>
  <si>
    <t>Barstow Elementary</t>
  </si>
  <si>
    <t>0216</t>
  </si>
  <si>
    <t>0112</t>
  </si>
  <si>
    <r>
      <rPr>
        <sz val="12"/>
        <color indexed="9"/>
        <rFont val="Arial"/>
        <family val="2"/>
      </rPr>
      <t>Scroll down to row 643 for Grand Totals</t>
    </r>
    <r>
      <rPr>
        <sz val="14"/>
        <color indexed="9"/>
        <rFont val="Arial"/>
        <family val="2"/>
      </rPr>
      <t xml:space="preserve">
|
V</t>
    </r>
  </si>
  <si>
    <t>0791</t>
  </si>
  <si>
    <t>0797</t>
  </si>
  <si>
    <t>0774</t>
  </si>
  <si>
    <t>0779</t>
  </si>
  <si>
    <t>0788</t>
  </si>
  <si>
    <t>0790</t>
  </si>
  <si>
    <t>0563</t>
  </si>
  <si>
    <t>0553</t>
  </si>
  <si>
    <t>0777</t>
  </si>
  <si>
    <t>0564</t>
  </si>
  <si>
    <t>0772</t>
  </si>
  <si>
    <t>0100</t>
  </si>
  <si>
    <t>0552</t>
  </si>
  <si>
    <t>0766</t>
  </si>
  <si>
    <t>0786</t>
  </si>
  <si>
    <t>0767</t>
  </si>
  <si>
    <t>0305</t>
  </si>
  <si>
    <t>0309</t>
  </si>
  <si>
    <t>0807</t>
  </si>
  <si>
    <t>0307</t>
  </si>
  <si>
    <t>0771</t>
  </si>
  <si>
    <t>0111</t>
  </si>
  <si>
    <t>0559</t>
  </si>
  <si>
    <t>0131</t>
  </si>
  <si>
    <t>0230</t>
  </si>
  <si>
    <t>0140</t>
  </si>
  <si>
    <t>0632</t>
  </si>
  <si>
    <t>2502</t>
  </si>
  <si>
    <t>1517</t>
  </si>
  <si>
    <t>1206</t>
  </si>
  <si>
    <t>0303</t>
  </si>
  <si>
    <t>1205</t>
  </si>
  <si>
    <t>0113</t>
  </si>
  <si>
    <t>1212</t>
  </si>
  <si>
    <t>1507</t>
  </si>
  <si>
    <t>1525</t>
  </si>
  <si>
    <t>1557</t>
  </si>
  <si>
    <t>1405</t>
  </si>
  <si>
    <t>1518</t>
  </si>
  <si>
    <t>0912</t>
  </si>
  <si>
    <t>1515</t>
  </si>
  <si>
    <t>0209</t>
  </si>
  <si>
    <t>1311</t>
  </si>
  <si>
    <t>1351</t>
  </si>
  <si>
    <t>1217</t>
  </si>
  <si>
    <t>1512</t>
  </si>
  <si>
    <t>1506</t>
  </si>
  <si>
    <t>1403</t>
  </si>
  <si>
    <t>1514</t>
  </si>
  <si>
    <t>1207</t>
  </si>
  <si>
    <t>1308</t>
  </si>
  <si>
    <t>1527</t>
  </si>
  <si>
    <t>1216</t>
  </si>
  <si>
    <t>1409</t>
  </si>
  <si>
    <t>1513</t>
  </si>
  <si>
    <t>1505</t>
  </si>
  <si>
    <t>0923</t>
  </si>
  <si>
    <t>Beall Elementary</t>
  </si>
  <si>
    <t>Cash Valley Elementary</t>
  </si>
  <si>
    <t>George's Creek Elementary</t>
  </si>
  <si>
    <t>John Humbird Elementary</t>
  </si>
  <si>
    <t>Mt. Savage Elementary</t>
  </si>
  <si>
    <t>Northeast Elementary</t>
  </si>
  <si>
    <t>South Penn Elementary</t>
  </si>
  <si>
    <t>West Side Elementary</t>
  </si>
  <si>
    <t>Westernport Elementary</t>
  </si>
  <si>
    <t>Walter S. Mills - Parole Elementary</t>
  </si>
  <si>
    <t>Afya Public Charter School</t>
  </si>
  <si>
    <t>Baltimore Freedom Academy</t>
  </si>
  <si>
    <t>Bluford Drew Jemison STEM Academy Middle</t>
  </si>
  <si>
    <t>City Springs Elementary</t>
  </si>
  <si>
    <t>Collington Square Elementary</t>
  </si>
  <si>
    <t>ConneXions Community Leadership Academy</t>
  </si>
  <si>
    <t>Dr. Rayner Browne Elementary</t>
  </si>
  <si>
    <t>Furman L. Templeton Elementary</t>
  </si>
  <si>
    <t>Hampstead Hill Academy</t>
  </si>
  <si>
    <t>Inner Harbor East Academy</t>
  </si>
  <si>
    <t>K.I.P.P. Harmony</t>
  </si>
  <si>
    <t>K.I.P.P. Ujima Village Academy</t>
  </si>
  <si>
    <t>MD Academy of Technology and Health Sciences</t>
  </si>
  <si>
    <t>New Song Academy</t>
  </si>
  <si>
    <t>Northwood Appold Community Academy</t>
  </si>
  <si>
    <t>Patterson Park Public Charter School</t>
  </si>
  <si>
    <t>Roots and Branches School</t>
  </si>
  <si>
    <t>Rosemont Elementary</t>
  </si>
  <si>
    <t>Southwest Baltimore Charter School</t>
  </si>
  <si>
    <t>The Crossroads School</t>
  </si>
  <si>
    <t>Wolfe Street Academy</t>
  </si>
  <si>
    <t>Denton Elementary School</t>
  </si>
  <si>
    <t>Federalsburg Elementary School</t>
  </si>
  <si>
    <t>Greensboro Elementary School</t>
  </si>
  <si>
    <t>Preston Elementary School</t>
  </si>
  <si>
    <t>Ridgely Elementary School</t>
  </si>
  <si>
    <t>Cranberry Station Elementary</t>
  </si>
  <si>
    <t>Elmer A. Wolfe Elementary</t>
  </si>
  <si>
    <t>Robert Moton Elementary</t>
  </si>
  <si>
    <t>Taneytown Elementary</t>
  </si>
  <si>
    <t>C. Paul Barnhart Elementary School</t>
  </si>
  <si>
    <t>Dr. Samuel A. Mudd Elementary School</t>
  </si>
  <si>
    <t>Eva Turner Elementary School</t>
  </si>
  <si>
    <t>Indian Head Elementary School</t>
  </si>
  <si>
    <t>J. P. Ryon Elementary School</t>
  </si>
  <si>
    <t>Mt Hope/Nanjemoy Elementary School</t>
  </si>
  <si>
    <t>Choptank Elementary School</t>
  </si>
  <si>
    <t>Hurlock Elementary School</t>
  </si>
  <si>
    <t>Maple Elementary School</t>
  </si>
  <si>
    <t>Crellin Elementary</t>
  </si>
  <si>
    <t>Halls Cross Roads Elementary</t>
  </si>
  <si>
    <t>Havre De Grace Elementary</t>
  </si>
  <si>
    <t>Magnolia Elementary</t>
  </si>
  <si>
    <t>G. Lisby Elementary at Hillsdale</t>
  </si>
  <si>
    <t>William Paca/Old Post Road Elementary</t>
  </si>
  <si>
    <t>Bollman Bridge Elementary</t>
  </si>
  <si>
    <t>Bryant Woods Elementary</t>
  </si>
  <si>
    <t>Cradlerock Elementary</t>
  </si>
  <si>
    <t>Deep Run Elementary</t>
  </si>
  <si>
    <t>Guilford Elementary</t>
  </si>
  <si>
    <t>Laurel Woods Elementary</t>
  </si>
  <si>
    <t>Longfellow Elementary</t>
  </si>
  <si>
    <t>Phelps Luck Elementary</t>
  </si>
  <si>
    <t>Running Brook Elementary</t>
  </si>
  <si>
    <t>Stevens Forest Elementary</t>
  </si>
  <si>
    <t>Swansfield Elementary</t>
  </si>
  <si>
    <t>Talbott Springs Elementary</t>
  </si>
  <si>
    <t>H. H. Garnett Elementary</t>
  </si>
  <si>
    <t>Kent County Middle School</t>
  </si>
  <si>
    <t>Millington Elementary</t>
  </si>
  <si>
    <t>Rock Hall Elementary</t>
  </si>
  <si>
    <t>Worton Elementary</t>
  </si>
  <si>
    <t>Arcola Elementary</t>
  </si>
  <si>
    <t>Broad Acres Elementary</t>
  </si>
  <si>
    <t>Brookhaven Elementary</t>
  </si>
  <si>
    <t>Brown Station Elementary</t>
  </si>
  <si>
    <t>Burnt Mills Elementary</t>
  </si>
  <si>
    <t>Captain James E. Daly Elementary</t>
  </si>
  <si>
    <t>Clopper Mill Elementary</t>
  </si>
  <si>
    <t>Cresthaven Elementary</t>
  </si>
  <si>
    <t>Gaithersburg Elementary</t>
  </si>
  <si>
    <t>Georgian Forest Elementary</t>
  </si>
  <si>
    <t>Glen Haven Elementary</t>
  </si>
  <si>
    <t>Harmony Hills Elementary</t>
  </si>
  <si>
    <t>Highland Elementary</t>
  </si>
  <si>
    <t>Jackson Road Elementary</t>
  </si>
  <si>
    <t>Kemp Mill Elementary</t>
  </si>
  <si>
    <t>New Hampshire Estates Elem</t>
  </si>
  <si>
    <t>Oak View Elementary</t>
  </si>
  <si>
    <t>Rolling Terrace Elementary</t>
  </si>
  <si>
    <t>Roscoe R Nix Elementary</t>
  </si>
  <si>
    <t>Sargent Shriver Elementary</t>
  </si>
  <si>
    <t>South Lake Elementary</t>
  </si>
  <si>
    <t>Summit Hall Elementary</t>
  </si>
  <si>
    <t>Twinbrook Elementary</t>
  </si>
  <si>
    <t>Viers Mill Elementary</t>
  </si>
  <si>
    <t>Washington Grove Elementary</t>
  </si>
  <si>
    <t>Weller Road Elementary</t>
  </si>
  <si>
    <t>Wheaton Woods Elementary</t>
  </si>
  <si>
    <t>Adelphi Elementary</t>
  </si>
  <si>
    <t>Andrew Jackson Academy</t>
  </si>
  <si>
    <t>Beacon Heights Elementary</t>
  </si>
  <si>
    <t>Benjamin Stoddert Middle</t>
  </si>
  <si>
    <t>Bladensburg Elementary</t>
  </si>
  <si>
    <t>Bradbury Heights Elementary</t>
  </si>
  <si>
    <t>Buck Lodge Middle</t>
  </si>
  <si>
    <t>Calverton Elementary</t>
  </si>
  <si>
    <t>Carmody Hills Elementary</t>
  </si>
  <si>
    <t>Carole Highlands Elementary</t>
  </si>
  <si>
    <t>Carrollton Elementary</t>
  </si>
  <si>
    <t>Cesar Chavez Elementary</t>
  </si>
  <si>
    <t>Charles Carroll Middle</t>
  </si>
  <si>
    <t>Cherokee Lane Elementary</t>
  </si>
  <si>
    <t>Chillum Elementary</t>
  </si>
  <si>
    <t>Columbia Park Elementary</t>
  </si>
  <si>
    <t>Concord Elementary</t>
  </si>
  <si>
    <t>Cool Spring Elementary</t>
  </si>
  <si>
    <t>Cooper Lane Elementary</t>
  </si>
  <si>
    <t>District Heights Elementary</t>
  </si>
  <si>
    <t>Dodge Park Elementary</t>
  </si>
  <si>
    <t>Doswell E. Brooks Elementary</t>
  </si>
  <si>
    <t>Flintstone Elementary</t>
  </si>
  <si>
    <t>Forest Heights Elementary</t>
  </si>
  <si>
    <t>Gaywood Elementary</t>
  </si>
  <si>
    <t>Gladys Noon Spellman Elementary</t>
  </si>
  <si>
    <t>Glassmanor Elementary</t>
  </si>
  <si>
    <t>Glenridge Elementary</t>
  </si>
  <si>
    <t>Highland Park Elementary</t>
  </si>
  <si>
    <t>Judge Sylvania W. Woods Sr. Elementary</t>
  </si>
  <si>
    <t>Lamont Elementary</t>
  </si>
  <si>
    <t>Langley Park/McCormick Elementary</t>
  </si>
  <si>
    <t>Lewisdale Elementary</t>
  </si>
  <si>
    <t>Mary Harris "Mother" Jones Elementary</t>
  </si>
  <si>
    <t>Mt Rainier Elementary</t>
  </si>
  <si>
    <t>Nicholas Orem Middle</t>
  </si>
  <si>
    <t>Oaklands Elementary</t>
  </si>
  <si>
    <t>Overlook Elementary</t>
  </si>
  <si>
    <t>Port Towns Elementary</t>
  </si>
  <si>
    <t>Ridgecrest Elementary</t>
  </si>
  <si>
    <t>Riverdale Elementary</t>
  </si>
  <si>
    <t>Robert Frost Elementary</t>
  </si>
  <si>
    <t>Robert R. Gray Elementary</t>
  </si>
  <si>
    <t>Rogers Heights Elementary</t>
  </si>
  <si>
    <t>Rosa L. Parks Elementary</t>
  </si>
  <si>
    <t>Samuel P. Massie Academy</t>
  </si>
  <si>
    <t>Seat Pleasant Elementary</t>
  </si>
  <si>
    <t>Springhill Lake Elementary</t>
  </si>
  <si>
    <t>Templeton Elementary</t>
  </si>
  <si>
    <t>Thomas Claggett Elementary</t>
  </si>
  <si>
    <t>Thomas S. Stone Elementary</t>
  </si>
  <si>
    <t>William Beanes Elementary</t>
  </si>
  <si>
    <t>William W. Hall Academy</t>
  </si>
  <si>
    <t>William Wirt Middle</t>
  </si>
  <si>
    <t>Woodridge Elementary</t>
  </si>
  <si>
    <t>Church Hill Elementary School</t>
  </si>
  <si>
    <t>Grasonville Elementary School</t>
  </si>
  <si>
    <t>Sudlersville Elementary School</t>
  </si>
  <si>
    <t>Carter G Woodson Elementary</t>
  </si>
  <si>
    <t>Greenwood Elementary School</t>
  </si>
  <si>
    <t>Princess Anne Elementary</t>
  </si>
  <si>
    <t>Beaver Run School</t>
  </si>
  <si>
    <t>Charles H. Chipman Elementary</t>
  </si>
  <si>
    <t>Glen Avenue School</t>
  </si>
  <si>
    <t>Prince Street School</t>
  </si>
  <si>
    <t>C</t>
  </si>
  <si>
    <t>Charter Schools</t>
  </si>
  <si>
    <r>
      <rPr>
        <b/>
        <u val="single"/>
        <sz val="9"/>
        <color indexed="8"/>
        <rFont val="Arial"/>
        <family val="2"/>
      </rPr>
      <t>ESEA Status</t>
    </r>
    <r>
      <rPr>
        <b/>
        <u val="single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
F = Focus
P=Priority
N=New</t>
    </r>
  </si>
  <si>
    <t>1313</t>
  </si>
  <si>
    <t>1210</t>
  </si>
  <si>
    <t>P/N</t>
  </si>
  <si>
    <t>Halethorpe Elem</t>
  </si>
  <si>
    <t>Grange Elem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</si>
</sst>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 val="doubleAccounting"/>
      <sz val="16"/>
      <color indexed="8"/>
      <name val="Arial"/>
      <family val="2"/>
    </font>
    <font>
      <u val="double"/>
      <sz val="20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3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u val="doubleAccounting"/>
      <sz val="16"/>
      <color theme="1"/>
      <name val="Arial"/>
      <family val="2"/>
    </font>
    <font>
      <u val="double"/>
      <sz val="20"/>
      <color theme="1"/>
      <name val="Arial Black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 style="double"/>
      <bottom style="double"/>
    </border>
    <border>
      <left/>
      <right/>
      <top/>
      <bottom style="double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10" fontId="56" fillId="0" borderId="0" xfId="0" applyNumberFormat="1" applyFont="1" applyAlignment="1">
      <alignment/>
    </xf>
    <xf numFmtId="10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/>
    </xf>
    <xf numFmtId="49" fontId="56" fillId="33" borderId="10" xfId="0" applyNumberFormat="1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10" fontId="56" fillId="33" borderId="10" xfId="0" applyNumberFormat="1" applyFont="1" applyFill="1" applyBorder="1" applyAlignment="1">
      <alignment horizontal="center" wrapText="1"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1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34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10" fontId="57" fillId="34" borderId="0" xfId="0" applyNumberFormat="1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vertical="center"/>
    </xf>
    <xf numFmtId="10" fontId="56" fillId="35" borderId="0" xfId="0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10" fontId="58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0" fontId="2" fillId="35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10" fontId="56" fillId="0" borderId="0" xfId="0" applyNumberFormat="1" applyFont="1" applyBorder="1" applyAlignment="1">
      <alignment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left"/>
      <protection locked="0"/>
    </xf>
    <xf numFmtId="49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4" fillId="36" borderId="19" xfId="0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left"/>
      <protection locked="0"/>
    </xf>
    <xf numFmtId="0" fontId="3" fillId="36" borderId="20" xfId="0" applyFont="1" applyFill="1" applyBorder="1" applyAlignment="1" applyProtection="1">
      <alignment horizontal="center"/>
      <protection locked="0"/>
    </xf>
    <xf numFmtId="2" fontId="3" fillId="36" borderId="20" xfId="0" applyNumberFormat="1" applyFont="1" applyFill="1" applyBorder="1" applyAlignment="1" applyProtection="1">
      <alignment horizontal="left" indent="1"/>
      <protection locked="0"/>
    </xf>
    <xf numFmtId="0" fontId="6" fillId="36" borderId="17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10" fontId="57" fillId="0" borderId="17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10" fontId="57" fillId="0" borderId="18" xfId="0" applyNumberFormat="1" applyFont="1" applyBorder="1" applyAlignment="1">
      <alignment horizontal="center" vertical="center"/>
    </xf>
    <xf numFmtId="49" fontId="6" fillId="0" borderId="10" xfId="57" applyNumberFormat="1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10" fontId="56" fillId="0" borderId="1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10" fontId="6" fillId="0" borderId="21" xfId="0" applyNumberFormat="1" applyFont="1" applyBorder="1" applyAlignment="1">
      <alignment/>
    </xf>
    <xf numFmtId="0" fontId="56" fillId="33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0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wrapText="1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10" fontId="56" fillId="0" borderId="0" xfId="0" applyNumberFormat="1" applyFont="1" applyAlignment="1">
      <alignment vertical="center"/>
    </xf>
    <xf numFmtId="10" fontId="56" fillId="0" borderId="0" xfId="0" applyNumberFormat="1" applyFont="1" applyBorder="1" applyAlignment="1">
      <alignment vertical="center"/>
    </xf>
    <xf numFmtId="0" fontId="60" fillId="0" borderId="12" xfId="0" applyFont="1" applyBorder="1" applyAlignment="1">
      <alignment horizontal="right"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right" vertical="center"/>
    </xf>
    <xf numFmtId="0" fontId="60" fillId="0" borderId="16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3" fillId="0" borderId="18" xfId="0" applyNumberFormat="1" applyFont="1" applyBorder="1" applyAlignment="1" applyProtection="1">
      <alignment horizontal="left"/>
      <protection locked="0"/>
    </xf>
    <xf numFmtId="0" fontId="56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6"/>
  <sheetViews>
    <sheetView tabSelected="1" view="pageBreakPreview" zoomScaleSheetLayoutView="100" zoomScalePageLayoutView="0" workbookViewId="0" topLeftCell="A1">
      <pane ySplit="1290" topLeftCell="A1" activePane="bottomLeft" state="split"/>
      <selection pane="topLeft" activeCell="J1" sqref="J1:K1"/>
      <selection pane="bottomLeft" activeCell="A1" sqref="A1"/>
    </sheetView>
  </sheetViews>
  <sheetFormatPr defaultColWidth="9.140625" defaultRowHeight="15"/>
  <cols>
    <col min="1" max="1" width="6.7109375" style="1" bestFit="1" customWidth="1"/>
    <col min="2" max="2" width="4.28125" style="7" bestFit="1" customWidth="1"/>
    <col min="3" max="3" width="15.140625" style="1" bestFit="1" customWidth="1"/>
    <col min="4" max="4" width="7.7109375" style="7" customWidth="1"/>
    <col min="5" max="5" width="7.140625" style="1" bestFit="1" customWidth="1"/>
    <col min="6" max="6" width="44.57421875" style="1" customWidth="1"/>
    <col min="7" max="7" width="7.28125" style="1" bestFit="1" customWidth="1"/>
    <col min="8" max="8" width="6.28125" style="1" customWidth="1"/>
    <col min="9" max="9" width="9.00390625" style="4" bestFit="1" customWidth="1"/>
    <col min="10" max="10" width="3.00390625" style="27" customWidth="1"/>
    <col min="11" max="11" width="8.00390625" style="27" customWidth="1"/>
    <col min="12" max="12" width="30.421875" style="27" customWidth="1"/>
    <col min="13" max="13" width="19.421875" style="27" customWidth="1"/>
    <col min="14" max="14" width="6.00390625" style="27" customWidth="1"/>
    <col min="15" max="15" width="2.28125" style="28" customWidth="1"/>
    <col min="16" max="16384" width="9.140625" style="1" customWidth="1"/>
  </cols>
  <sheetData>
    <row r="1" spans="1:17" s="2" customFormat="1" ht="49.5" customHeight="1">
      <c r="A1" s="8" t="s">
        <v>0</v>
      </c>
      <c r="B1" s="8" t="s">
        <v>1</v>
      </c>
      <c r="C1" s="8" t="s">
        <v>13</v>
      </c>
      <c r="D1" s="8" t="s">
        <v>2</v>
      </c>
      <c r="E1" s="9" t="s">
        <v>37</v>
      </c>
      <c r="F1" s="9" t="s">
        <v>3</v>
      </c>
      <c r="G1" s="9" t="s">
        <v>4</v>
      </c>
      <c r="H1" s="9" t="s">
        <v>537</v>
      </c>
      <c r="I1" s="10" t="s">
        <v>5</v>
      </c>
      <c r="J1" s="92" t="s">
        <v>772</v>
      </c>
      <c r="K1" s="93"/>
      <c r="L1" s="91" t="s">
        <v>548</v>
      </c>
      <c r="M1" s="91"/>
      <c r="N1" s="69"/>
      <c r="O1" s="70"/>
      <c r="P1" s="71"/>
      <c r="Q1" s="71"/>
    </row>
    <row r="2" spans="1:15" ht="14.25" customHeight="1">
      <c r="A2" s="3">
        <v>2013</v>
      </c>
      <c r="B2" s="6" t="s">
        <v>38</v>
      </c>
      <c r="C2" s="3" t="s">
        <v>12</v>
      </c>
      <c r="D2" s="46" t="s">
        <v>59</v>
      </c>
      <c r="E2" s="3"/>
      <c r="F2" s="47" t="s">
        <v>609</v>
      </c>
      <c r="G2" s="48" t="s">
        <v>6</v>
      </c>
      <c r="H2" s="48"/>
      <c r="I2" s="5">
        <v>0.8606271777003485</v>
      </c>
      <c r="L2"/>
      <c r="N2" s="68"/>
      <c r="O2" s="14"/>
    </row>
    <row r="3" spans="1:15" ht="14.25" customHeight="1">
      <c r="A3" s="52">
        <v>2013</v>
      </c>
      <c r="B3" s="53" t="s">
        <v>38</v>
      </c>
      <c r="C3" s="54" t="s">
        <v>12</v>
      </c>
      <c r="D3" s="46" t="s">
        <v>60</v>
      </c>
      <c r="E3" s="3"/>
      <c r="F3" s="47" t="s">
        <v>613</v>
      </c>
      <c r="G3" s="48" t="s">
        <v>6</v>
      </c>
      <c r="H3" s="48"/>
      <c r="I3" s="5">
        <v>0.7851002865329513</v>
      </c>
      <c r="L3"/>
      <c r="N3" s="68"/>
      <c r="O3" s="14"/>
    </row>
    <row r="4" spans="1:15" ht="14.25" customHeight="1">
      <c r="A4" s="52">
        <v>2013</v>
      </c>
      <c r="B4" s="53" t="s">
        <v>38</v>
      </c>
      <c r="C4" s="54" t="s">
        <v>12</v>
      </c>
      <c r="D4" s="46" t="s">
        <v>61</v>
      </c>
      <c r="E4" s="3"/>
      <c r="F4" s="47" t="s">
        <v>612</v>
      </c>
      <c r="G4" s="48" t="s">
        <v>6</v>
      </c>
      <c r="H4" s="48"/>
      <c r="I4" s="5">
        <v>0.7377398720682303</v>
      </c>
      <c r="L4"/>
      <c r="N4" s="68"/>
      <c r="O4" s="14"/>
    </row>
    <row r="5" spans="1:15" ht="14.25" customHeight="1">
      <c r="A5" s="52">
        <v>2013</v>
      </c>
      <c r="B5" s="53" t="s">
        <v>38</v>
      </c>
      <c r="C5" s="54" t="s">
        <v>12</v>
      </c>
      <c r="D5" s="46" t="s">
        <v>62</v>
      </c>
      <c r="E5" s="3"/>
      <c r="F5" s="47" t="s">
        <v>614</v>
      </c>
      <c r="G5" s="48" t="s">
        <v>6</v>
      </c>
      <c r="H5" s="48"/>
      <c r="I5" s="5">
        <v>0.6603053435114504</v>
      </c>
      <c r="L5"/>
      <c r="N5" s="68"/>
      <c r="O5" s="14"/>
    </row>
    <row r="6" spans="1:15" ht="14.25" customHeight="1">
      <c r="A6" s="52">
        <v>2013</v>
      </c>
      <c r="B6" s="53" t="s">
        <v>38</v>
      </c>
      <c r="C6" s="54" t="s">
        <v>12</v>
      </c>
      <c r="D6" s="46" t="s">
        <v>63</v>
      </c>
      <c r="E6" s="3"/>
      <c r="F6" s="47" t="s">
        <v>608</v>
      </c>
      <c r="G6" s="48" t="s">
        <v>6</v>
      </c>
      <c r="H6" s="48"/>
      <c r="I6" s="5">
        <v>0.6528662420382165</v>
      </c>
      <c r="L6"/>
      <c r="N6" s="68"/>
      <c r="O6" s="14"/>
    </row>
    <row r="7" spans="1:15" ht="14.25" customHeight="1">
      <c r="A7" s="52">
        <v>2013</v>
      </c>
      <c r="B7" s="53" t="s">
        <v>38</v>
      </c>
      <c r="C7" s="54" t="s">
        <v>12</v>
      </c>
      <c r="D7" s="46" t="s">
        <v>64</v>
      </c>
      <c r="E7" s="3"/>
      <c r="F7" s="47" t="s">
        <v>611</v>
      </c>
      <c r="G7" s="48" t="s">
        <v>6</v>
      </c>
      <c r="H7" s="48"/>
      <c r="I7" s="5">
        <v>0.5994152046783626</v>
      </c>
      <c r="L7"/>
      <c r="N7" s="68"/>
      <c r="O7" s="14"/>
    </row>
    <row r="8" spans="1:15" ht="14.25" customHeight="1">
      <c r="A8" s="52">
        <v>2013</v>
      </c>
      <c r="B8" s="53" t="s">
        <v>38</v>
      </c>
      <c r="C8" s="54" t="s">
        <v>12</v>
      </c>
      <c r="D8" s="46" t="s">
        <v>65</v>
      </c>
      <c r="E8" s="3"/>
      <c r="F8" s="47" t="s">
        <v>606</v>
      </c>
      <c r="G8" s="48" t="s">
        <v>6</v>
      </c>
      <c r="H8" s="48"/>
      <c r="I8" s="5">
        <v>0.5771276595744681</v>
      </c>
      <c r="L8"/>
      <c r="N8" s="68"/>
      <c r="O8" s="14"/>
    </row>
    <row r="9" spans="1:15" ht="14.25" customHeight="1">
      <c r="A9" s="52">
        <v>2013</v>
      </c>
      <c r="B9" s="53" t="s">
        <v>38</v>
      </c>
      <c r="C9" s="54" t="s">
        <v>12</v>
      </c>
      <c r="D9" s="46" t="s">
        <v>66</v>
      </c>
      <c r="E9" s="3"/>
      <c r="F9" s="47" t="s">
        <v>610</v>
      </c>
      <c r="G9" s="48" t="s">
        <v>351</v>
      </c>
      <c r="H9" s="48" t="s">
        <v>353</v>
      </c>
      <c r="I9" s="5">
        <v>0.5702127659574469</v>
      </c>
      <c r="L9"/>
      <c r="N9" s="68"/>
      <c r="O9" s="14"/>
    </row>
    <row r="10" spans="1:15" ht="14.25" customHeight="1">
      <c r="A10" s="52">
        <v>2013</v>
      </c>
      <c r="B10" s="53" t="s">
        <v>38</v>
      </c>
      <c r="C10" s="54" t="s">
        <v>12</v>
      </c>
      <c r="D10" s="46" t="s">
        <v>67</v>
      </c>
      <c r="E10" s="3"/>
      <c r="F10" s="47" t="s">
        <v>607</v>
      </c>
      <c r="G10" s="48" t="s">
        <v>6</v>
      </c>
      <c r="H10" s="48"/>
      <c r="I10" s="5">
        <v>0.5559006211180124</v>
      </c>
      <c r="L10"/>
      <c r="N10" s="68"/>
      <c r="O10" s="14"/>
    </row>
    <row r="11" spans="1:15" ht="14.25" customHeight="1">
      <c r="A11" s="3"/>
      <c r="B11" s="6"/>
      <c r="C11" s="3"/>
      <c r="D11" s="46"/>
      <c r="E11" s="3"/>
      <c r="F11" s="47"/>
      <c r="G11" s="48"/>
      <c r="H11" s="48"/>
      <c r="I11" s="5"/>
      <c r="N11" s="12"/>
      <c r="O11" s="14"/>
    </row>
    <row r="12" spans="1:15" ht="14.25" customHeight="1">
      <c r="A12" s="3"/>
      <c r="B12" s="6"/>
      <c r="C12" s="3"/>
      <c r="D12" s="6"/>
      <c r="E12" s="3"/>
      <c r="F12" s="35" t="s">
        <v>8</v>
      </c>
      <c r="G12" s="36">
        <f>COUNTIF('List of Schools'!G2:G11,"SW")</f>
        <v>8</v>
      </c>
      <c r="H12" s="36"/>
      <c r="I12" s="5"/>
      <c r="N12" s="12"/>
      <c r="O12" s="14"/>
    </row>
    <row r="13" spans="1:15" ht="14.25" customHeight="1">
      <c r="A13" s="3"/>
      <c r="B13" s="6"/>
      <c r="C13" s="3"/>
      <c r="D13" s="6"/>
      <c r="E13" s="3"/>
      <c r="F13" s="35" t="s">
        <v>9</v>
      </c>
      <c r="G13" s="36">
        <f>COUNTIF('List of Schools'!G2:G11,"TAS")</f>
        <v>1</v>
      </c>
      <c r="H13" s="36"/>
      <c r="I13" s="5"/>
      <c r="N13" s="12"/>
      <c r="O13" s="14"/>
    </row>
    <row r="14" spans="1:15" ht="14.25" customHeight="1">
      <c r="A14" s="3"/>
      <c r="B14" s="6"/>
      <c r="C14" s="3"/>
      <c r="D14" s="6"/>
      <c r="E14" s="3"/>
      <c r="F14" s="35" t="s">
        <v>10</v>
      </c>
      <c r="G14" s="36">
        <f>SUM(G12:G13)</f>
        <v>9</v>
      </c>
      <c r="H14" s="36"/>
      <c r="I14" s="5"/>
      <c r="N14" s="12"/>
      <c r="O14" s="14"/>
    </row>
    <row r="15" spans="1:15" ht="14.25" customHeight="1">
      <c r="A15" s="3"/>
      <c r="B15" s="6"/>
      <c r="C15" s="3"/>
      <c r="D15" s="6"/>
      <c r="E15" s="3"/>
      <c r="F15" s="35"/>
      <c r="G15" s="36"/>
      <c r="H15" s="36"/>
      <c r="I15" s="5"/>
      <c r="N15" s="12"/>
      <c r="O15" s="14"/>
    </row>
    <row r="16" spans="1:15" ht="14.25" customHeight="1">
      <c r="A16" s="3"/>
      <c r="B16" s="6"/>
      <c r="C16" s="3"/>
      <c r="D16" s="6"/>
      <c r="E16" s="3"/>
      <c r="F16" s="37" t="s">
        <v>92</v>
      </c>
      <c r="G16" s="38">
        <f>COUNTIF('List of Schools'!H2:H10,"N")</f>
        <v>1</v>
      </c>
      <c r="H16" s="38"/>
      <c r="I16" s="5"/>
      <c r="N16" s="12"/>
      <c r="O16" s="14"/>
    </row>
    <row r="17" spans="1:15" ht="14.25" customHeight="1">
      <c r="A17" s="3"/>
      <c r="B17" s="6"/>
      <c r="C17" s="3"/>
      <c r="D17" s="6"/>
      <c r="E17" s="3"/>
      <c r="F17" s="37" t="s">
        <v>93</v>
      </c>
      <c r="G17" s="39">
        <f>COUNTIF('List of Schools'!H2:H10,"P")</f>
        <v>0</v>
      </c>
      <c r="H17" s="39"/>
      <c r="I17" s="5"/>
      <c r="N17" s="12"/>
      <c r="O17" s="14"/>
    </row>
    <row r="18" spans="1:15" ht="14.25" customHeight="1">
      <c r="A18" s="3"/>
      <c r="B18" s="6"/>
      <c r="C18" s="3"/>
      <c r="D18" s="6"/>
      <c r="E18" s="3"/>
      <c r="F18" s="37" t="s">
        <v>94</v>
      </c>
      <c r="G18" s="39">
        <f>COUNTIF('List of Schools'!H2:H10,"F")</f>
        <v>0</v>
      </c>
      <c r="H18" s="39"/>
      <c r="I18" s="5"/>
      <c r="N18" s="12"/>
      <c r="O18" s="14"/>
    </row>
    <row r="19" spans="1:15" ht="14.25" customHeight="1">
      <c r="A19" s="40"/>
      <c r="B19" s="41"/>
      <c r="C19" s="41"/>
      <c r="D19" s="41"/>
      <c r="E19" s="42"/>
      <c r="F19" s="43"/>
      <c r="G19" s="44"/>
      <c r="H19" s="44"/>
      <c r="I19" s="45"/>
      <c r="N19" s="12"/>
      <c r="O19" s="14"/>
    </row>
    <row r="20" spans="1:15" ht="14.25" customHeight="1">
      <c r="A20" s="3">
        <v>2013</v>
      </c>
      <c r="B20" s="6" t="s">
        <v>39</v>
      </c>
      <c r="C20" s="3" t="s">
        <v>14</v>
      </c>
      <c r="D20" s="6" t="s">
        <v>68</v>
      </c>
      <c r="E20" s="3"/>
      <c r="F20" s="11" t="s">
        <v>80</v>
      </c>
      <c r="G20" s="50" t="s">
        <v>6</v>
      </c>
      <c r="H20" s="6"/>
      <c r="I20" s="5">
        <v>0.7391304347826086</v>
      </c>
      <c r="L20"/>
      <c r="N20" s="12"/>
      <c r="O20" s="14"/>
    </row>
    <row r="21" spans="1:15" ht="14.25" customHeight="1">
      <c r="A21" s="3">
        <v>2013</v>
      </c>
      <c r="B21" s="6" t="s">
        <v>39</v>
      </c>
      <c r="C21" s="3" t="s">
        <v>14</v>
      </c>
      <c r="D21" s="6" t="s">
        <v>69</v>
      </c>
      <c r="E21" s="3"/>
      <c r="F21" s="11" t="s">
        <v>615</v>
      </c>
      <c r="G21" s="66" t="s">
        <v>6</v>
      </c>
      <c r="H21" s="6"/>
      <c r="I21" s="5">
        <v>0.7377358490566037</v>
      </c>
      <c r="L21"/>
      <c r="N21" s="12"/>
      <c r="O21" s="14"/>
    </row>
    <row r="22" spans="1:15" ht="14.25" customHeight="1">
      <c r="A22" s="3">
        <v>2013</v>
      </c>
      <c r="B22" s="6" t="s">
        <v>39</v>
      </c>
      <c r="C22" s="3" t="s">
        <v>14</v>
      </c>
      <c r="D22" s="6" t="s">
        <v>70</v>
      </c>
      <c r="E22" s="3"/>
      <c r="F22" s="11" t="s">
        <v>81</v>
      </c>
      <c r="G22" s="66" t="s">
        <v>6</v>
      </c>
      <c r="H22" s="6"/>
      <c r="I22" s="5">
        <v>0.7341772151898734</v>
      </c>
      <c r="L22"/>
      <c r="N22" s="12"/>
      <c r="O22" s="14"/>
    </row>
    <row r="23" spans="1:15" ht="14.25" customHeight="1">
      <c r="A23" s="3">
        <v>2013</v>
      </c>
      <c r="B23" s="6" t="s">
        <v>39</v>
      </c>
      <c r="C23" s="3" t="s">
        <v>14</v>
      </c>
      <c r="D23" s="6" t="s">
        <v>71</v>
      </c>
      <c r="E23" s="3"/>
      <c r="F23" s="11" t="s">
        <v>82</v>
      </c>
      <c r="G23" s="66" t="s">
        <v>6</v>
      </c>
      <c r="H23" s="6"/>
      <c r="I23" s="5">
        <v>0.7302325581395349</v>
      </c>
      <c r="L23"/>
      <c r="N23" s="12"/>
      <c r="O23" s="14"/>
    </row>
    <row r="24" spans="1:15" ht="14.25" customHeight="1">
      <c r="A24" s="3">
        <v>2013</v>
      </c>
      <c r="B24" s="6" t="s">
        <v>39</v>
      </c>
      <c r="C24" s="3" t="s">
        <v>14</v>
      </c>
      <c r="D24" s="6" t="s">
        <v>72</v>
      </c>
      <c r="E24" s="3"/>
      <c r="F24" s="11" t="s">
        <v>83</v>
      </c>
      <c r="G24" s="66" t="s">
        <v>6</v>
      </c>
      <c r="H24" s="6"/>
      <c r="I24" s="5">
        <v>0.7276595744680852</v>
      </c>
      <c r="L24"/>
      <c r="N24" s="12"/>
      <c r="O24" s="14"/>
    </row>
    <row r="25" spans="1:15" ht="14.25" customHeight="1">
      <c r="A25" s="3">
        <v>2013</v>
      </c>
      <c r="B25" s="6" t="s">
        <v>39</v>
      </c>
      <c r="C25" s="3" t="s">
        <v>14</v>
      </c>
      <c r="D25" s="6" t="s">
        <v>73</v>
      </c>
      <c r="E25" s="3"/>
      <c r="F25" s="11" t="s">
        <v>84</v>
      </c>
      <c r="G25" s="66" t="s">
        <v>6</v>
      </c>
      <c r="H25" s="6" t="s">
        <v>91</v>
      </c>
      <c r="I25" s="5">
        <v>0.7185792349726776</v>
      </c>
      <c r="L25"/>
      <c r="N25" s="12"/>
      <c r="O25" s="14"/>
    </row>
    <row r="26" spans="1:15" ht="14.25" customHeight="1">
      <c r="A26" s="3">
        <v>2013</v>
      </c>
      <c r="B26" s="6" t="s">
        <v>39</v>
      </c>
      <c r="C26" s="3" t="s">
        <v>14</v>
      </c>
      <c r="D26" s="6" t="s">
        <v>74</v>
      </c>
      <c r="E26" s="3"/>
      <c r="F26" s="11" t="s">
        <v>85</v>
      </c>
      <c r="G26" s="66" t="s">
        <v>6</v>
      </c>
      <c r="H26" s="6"/>
      <c r="I26" s="5">
        <v>0.706140350877193</v>
      </c>
      <c r="L26"/>
      <c r="N26" s="12"/>
      <c r="O26" s="14"/>
    </row>
    <row r="27" spans="1:15" ht="14.25" customHeight="1">
      <c r="A27" s="3">
        <v>2013</v>
      </c>
      <c r="B27" s="6" t="s">
        <v>39</v>
      </c>
      <c r="C27" s="3" t="s">
        <v>14</v>
      </c>
      <c r="D27" s="6" t="s">
        <v>75</v>
      </c>
      <c r="E27" s="3"/>
      <c r="F27" s="11" t="s">
        <v>86</v>
      </c>
      <c r="G27" s="66" t="s">
        <v>6</v>
      </c>
      <c r="H27" s="6"/>
      <c r="I27" s="5">
        <v>0.5691382765531062</v>
      </c>
      <c r="L27"/>
      <c r="N27" s="12"/>
      <c r="O27" s="14"/>
    </row>
    <row r="28" spans="1:15" ht="14.25" customHeight="1">
      <c r="A28" s="3">
        <v>2013</v>
      </c>
      <c r="B28" s="6" t="s">
        <v>39</v>
      </c>
      <c r="C28" s="3" t="s">
        <v>14</v>
      </c>
      <c r="D28" s="6" t="s">
        <v>76</v>
      </c>
      <c r="E28" s="3"/>
      <c r="F28" s="11" t="s">
        <v>87</v>
      </c>
      <c r="G28" s="66" t="s">
        <v>6</v>
      </c>
      <c r="H28" s="6"/>
      <c r="I28" s="5">
        <v>0.5680580762250453</v>
      </c>
      <c r="L28"/>
      <c r="N28" s="12"/>
      <c r="O28" s="14"/>
    </row>
    <row r="29" spans="1:15" ht="14.25" customHeight="1">
      <c r="A29" s="3">
        <v>2013</v>
      </c>
      <c r="B29" s="6" t="s">
        <v>39</v>
      </c>
      <c r="C29" s="3" t="s">
        <v>14</v>
      </c>
      <c r="D29" s="6" t="s">
        <v>77</v>
      </c>
      <c r="E29" s="3"/>
      <c r="F29" s="11" t="s">
        <v>88</v>
      </c>
      <c r="G29" s="66" t="s">
        <v>6</v>
      </c>
      <c r="H29" s="6"/>
      <c r="I29" s="5">
        <v>0.5636363636363636</v>
      </c>
      <c r="L29"/>
      <c r="N29" s="12"/>
      <c r="O29" s="14"/>
    </row>
    <row r="30" spans="1:15" ht="14.25" customHeight="1">
      <c r="A30" s="3">
        <v>2013</v>
      </c>
      <c r="B30" s="6" t="s">
        <v>39</v>
      </c>
      <c r="C30" s="3" t="s">
        <v>14</v>
      </c>
      <c r="D30" s="6" t="s">
        <v>78</v>
      </c>
      <c r="E30" s="3"/>
      <c r="F30" s="11" t="s">
        <v>89</v>
      </c>
      <c r="G30" s="66" t="s">
        <v>6</v>
      </c>
      <c r="H30" s="6"/>
      <c r="I30" s="5">
        <v>0.5462962962962963</v>
      </c>
      <c r="L30"/>
      <c r="N30" s="12"/>
      <c r="O30" s="14"/>
    </row>
    <row r="31" spans="1:15" ht="14.25" customHeight="1">
      <c r="A31" s="3">
        <v>2013</v>
      </c>
      <c r="B31" s="6" t="s">
        <v>39</v>
      </c>
      <c r="C31" s="3" t="s">
        <v>14</v>
      </c>
      <c r="D31" s="6" t="s">
        <v>79</v>
      </c>
      <c r="E31" s="3"/>
      <c r="F31" s="11" t="s">
        <v>90</v>
      </c>
      <c r="G31" s="66" t="s">
        <v>6</v>
      </c>
      <c r="H31" s="6"/>
      <c r="I31" s="5">
        <v>0.5284810126582279</v>
      </c>
      <c r="L31"/>
      <c r="N31" s="12"/>
      <c r="O31" s="14"/>
    </row>
    <row r="32" spans="1:15" ht="14.25" customHeight="1">
      <c r="A32" s="3"/>
      <c r="B32" s="6"/>
      <c r="C32" s="3"/>
      <c r="D32" s="6"/>
      <c r="E32" s="3"/>
      <c r="F32" s="11"/>
      <c r="G32" s="6"/>
      <c r="H32" s="6"/>
      <c r="I32" s="5"/>
      <c r="N32" s="12"/>
      <c r="O32" s="14"/>
    </row>
    <row r="33" spans="1:15" ht="14.25" customHeight="1">
      <c r="A33" s="3"/>
      <c r="B33" s="6"/>
      <c r="C33" s="3"/>
      <c r="D33" s="6"/>
      <c r="E33" s="3"/>
      <c r="F33" s="35" t="s">
        <v>8</v>
      </c>
      <c r="G33" s="36">
        <f>COUNTIF('List of Schools'!G20:G31,"SW")</f>
        <v>12</v>
      </c>
      <c r="H33" s="36"/>
      <c r="I33" s="5"/>
      <c r="N33" s="12"/>
      <c r="O33" s="14"/>
    </row>
    <row r="34" spans="1:15" ht="14.25" customHeight="1">
      <c r="A34" s="3"/>
      <c r="B34" s="6"/>
      <c r="C34" s="3"/>
      <c r="D34" s="6"/>
      <c r="E34" s="3"/>
      <c r="F34" s="35" t="s">
        <v>9</v>
      </c>
      <c r="G34" s="36">
        <f>COUNTIF('List of Schools'!G26:G32,"TAS")</f>
        <v>0</v>
      </c>
      <c r="H34" s="36"/>
      <c r="I34" s="5"/>
      <c r="N34" s="12"/>
      <c r="O34" s="14"/>
    </row>
    <row r="35" spans="1:15" ht="14.25" customHeight="1">
      <c r="A35" s="3"/>
      <c r="B35" s="6"/>
      <c r="C35" s="3"/>
      <c r="D35" s="6"/>
      <c r="E35" s="3"/>
      <c r="F35" s="35" t="s">
        <v>10</v>
      </c>
      <c r="G35" s="36">
        <f>SUM(G33:G34)</f>
        <v>12</v>
      </c>
      <c r="H35" s="36"/>
      <c r="I35" s="5"/>
      <c r="N35" s="12"/>
      <c r="O35" s="14"/>
    </row>
    <row r="36" spans="1:15" ht="14.25" customHeight="1">
      <c r="A36" s="3"/>
      <c r="B36" s="6"/>
      <c r="C36" s="3"/>
      <c r="D36" s="6"/>
      <c r="E36" s="3"/>
      <c r="F36" s="35"/>
      <c r="G36" s="36"/>
      <c r="H36" s="36"/>
      <c r="I36" s="5"/>
      <c r="N36" s="12"/>
      <c r="O36" s="14"/>
    </row>
    <row r="37" spans="1:15" ht="14.25" customHeight="1">
      <c r="A37" s="3"/>
      <c r="B37" s="6"/>
      <c r="C37" s="3"/>
      <c r="D37" s="6"/>
      <c r="E37" s="3"/>
      <c r="F37" s="37" t="s">
        <v>92</v>
      </c>
      <c r="G37" s="38">
        <f>COUNTIF('List of Schools'!H20:H31,"N")</f>
        <v>0</v>
      </c>
      <c r="H37" s="38"/>
      <c r="I37" s="5"/>
      <c r="N37" s="12"/>
      <c r="O37" s="14"/>
    </row>
    <row r="38" spans="1:15" ht="14.25" customHeight="1">
      <c r="A38" s="3"/>
      <c r="B38" s="6"/>
      <c r="C38" s="3"/>
      <c r="D38" s="6"/>
      <c r="E38" s="3"/>
      <c r="F38" s="37" t="s">
        <v>93</v>
      </c>
      <c r="G38" s="39">
        <f>COUNTIF('List of Schools'!H20:H31,"P")</f>
        <v>0</v>
      </c>
      <c r="H38" s="39"/>
      <c r="I38" s="5"/>
      <c r="N38" s="12"/>
      <c r="O38" s="14"/>
    </row>
    <row r="39" spans="1:15" ht="14.25" customHeight="1">
      <c r="A39" s="3"/>
      <c r="B39" s="6"/>
      <c r="C39" s="3"/>
      <c r="D39" s="6"/>
      <c r="E39" s="3"/>
      <c r="F39" s="37" t="s">
        <v>94</v>
      </c>
      <c r="G39" s="39">
        <f>COUNTIF('List of Schools'!H20:H31,"F")</f>
        <v>1</v>
      </c>
      <c r="H39" s="39"/>
      <c r="I39" s="5"/>
      <c r="N39" s="12"/>
      <c r="O39" s="14"/>
    </row>
    <row r="40" spans="1:15" ht="14.25" customHeight="1">
      <c r="A40" s="40"/>
      <c r="B40" s="41"/>
      <c r="C40" s="41"/>
      <c r="D40" s="41"/>
      <c r="E40" s="42"/>
      <c r="F40" s="43"/>
      <c r="G40" s="44"/>
      <c r="H40" s="44"/>
      <c r="I40" s="45"/>
      <c r="N40" s="12"/>
      <c r="O40" s="14"/>
    </row>
    <row r="41" spans="1:15" ht="14.25" customHeight="1">
      <c r="A41" s="3">
        <v>2013</v>
      </c>
      <c r="B41" s="6">
        <v>30</v>
      </c>
      <c r="C41" s="3" t="s">
        <v>35</v>
      </c>
      <c r="D41" s="6" t="s">
        <v>96</v>
      </c>
      <c r="E41" s="3"/>
      <c r="F41" s="11" t="s">
        <v>234</v>
      </c>
      <c r="G41" s="6" t="s">
        <v>6</v>
      </c>
      <c r="H41" s="6"/>
      <c r="I41" s="65">
        <v>1.0087336244541485</v>
      </c>
      <c r="L41"/>
      <c r="N41" s="12"/>
      <c r="O41" s="14"/>
    </row>
    <row r="42" spans="1:15" ht="14.25" customHeight="1">
      <c r="A42" s="3">
        <v>2013</v>
      </c>
      <c r="B42" s="6">
        <v>30</v>
      </c>
      <c r="C42" s="3" t="s">
        <v>35</v>
      </c>
      <c r="D42" s="6" t="s">
        <v>97</v>
      </c>
      <c r="E42" s="3"/>
      <c r="F42" s="11" t="s">
        <v>235</v>
      </c>
      <c r="G42" s="6" t="s">
        <v>6</v>
      </c>
      <c r="H42" s="6"/>
      <c r="I42" s="5">
        <v>0.9860335195530726</v>
      </c>
      <c r="L42"/>
      <c r="N42" s="12"/>
      <c r="O42" s="14"/>
    </row>
    <row r="43" spans="1:15" ht="14.25" customHeight="1">
      <c r="A43" s="3">
        <v>2013</v>
      </c>
      <c r="B43" s="6">
        <v>30</v>
      </c>
      <c r="C43" s="3" t="s">
        <v>35</v>
      </c>
      <c r="D43" s="6" t="s">
        <v>98</v>
      </c>
      <c r="E43" s="3"/>
      <c r="F43" s="11" t="s">
        <v>236</v>
      </c>
      <c r="G43" s="6" t="s">
        <v>6</v>
      </c>
      <c r="H43" s="6"/>
      <c r="I43" s="5">
        <v>0.980225988700565</v>
      </c>
      <c r="L43"/>
      <c r="N43" s="12"/>
      <c r="O43" s="14"/>
    </row>
    <row r="44" spans="1:15" ht="14.25" customHeight="1">
      <c r="A44" s="3">
        <v>2013</v>
      </c>
      <c r="B44" s="6">
        <v>30</v>
      </c>
      <c r="C44" s="3" t="s">
        <v>35</v>
      </c>
      <c r="D44" s="6" t="s">
        <v>99</v>
      </c>
      <c r="E44" s="3"/>
      <c r="F44" s="11" t="s">
        <v>237</v>
      </c>
      <c r="G44" s="6" t="s">
        <v>6</v>
      </c>
      <c r="H44" s="6"/>
      <c r="I44" s="5">
        <v>0.9798488664987406</v>
      </c>
      <c r="L44"/>
      <c r="N44" s="12"/>
      <c r="O44" s="14"/>
    </row>
    <row r="45" spans="1:15" ht="14.25" customHeight="1">
      <c r="A45" s="3">
        <v>2013</v>
      </c>
      <c r="B45" s="6">
        <v>30</v>
      </c>
      <c r="C45" s="3" t="s">
        <v>35</v>
      </c>
      <c r="D45" s="6" t="s">
        <v>100</v>
      </c>
      <c r="E45" s="3"/>
      <c r="F45" s="11" t="s">
        <v>238</v>
      </c>
      <c r="G45" s="6" t="s">
        <v>6</v>
      </c>
      <c r="H45" s="6"/>
      <c r="I45" s="5">
        <v>0.9795221843003413</v>
      </c>
      <c r="L45"/>
      <c r="N45" s="12"/>
      <c r="O45" s="14"/>
    </row>
    <row r="46" spans="1:15" ht="14.25" customHeight="1">
      <c r="A46" s="3">
        <v>2013</v>
      </c>
      <c r="B46" s="6">
        <v>30</v>
      </c>
      <c r="C46" s="3" t="s">
        <v>35</v>
      </c>
      <c r="D46" s="6" t="s">
        <v>101</v>
      </c>
      <c r="E46" s="3"/>
      <c r="F46" s="11" t="s">
        <v>239</v>
      </c>
      <c r="G46" s="6" t="s">
        <v>6</v>
      </c>
      <c r="H46" s="6"/>
      <c r="I46" s="5">
        <v>0.9759036144578314</v>
      </c>
      <c r="L46"/>
      <c r="N46" s="12"/>
      <c r="O46" s="14"/>
    </row>
    <row r="47" spans="1:15" ht="14.25" customHeight="1">
      <c r="A47" s="3">
        <v>2013</v>
      </c>
      <c r="B47" s="6">
        <v>30</v>
      </c>
      <c r="C47" s="3" t="s">
        <v>35</v>
      </c>
      <c r="D47" s="6" t="s">
        <v>102</v>
      </c>
      <c r="E47" s="3"/>
      <c r="F47" s="11" t="s">
        <v>240</v>
      </c>
      <c r="G47" s="6" t="s">
        <v>6</v>
      </c>
      <c r="H47" s="6" t="s">
        <v>352</v>
      </c>
      <c r="I47" s="5">
        <v>0.9739884393063584</v>
      </c>
      <c r="L47"/>
      <c r="N47" s="12"/>
      <c r="O47" s="14"/>
    </row>
    <row r="48" spans="1:15" ht="14.25" customHeight="1">
      <c r="A48" s="3">
        <v>2013</v>
      </c>
      <c r="B48" s="6">
        <v>30</v>
      </c>
      <c r="C48" s="3" t="s">
        <v>35</v>
      </c>
      <c r="D48" s="6" t="s">
        <v>103</v>
      </c>
      <c r="E48" s="3"/>
      <c r="F48" s="11" t="s">
        <v>241</v>
      </c>
      <c r="G48" s="6" t="s">
        <v>6</v>
      </c>
      <c r="H48" s="6" t="s">
        <v>352</v>
      </c>
      <c r="I48" s="5">
        <v>0.9739413680781759</v>
      </c>
      <c r="L48"/>
      <c r="N48" s="12"/>
      <c r="O48" s="14"/>
    </row>
    <row r="49" spans="1:15" ht="14.25" customHeight="1">
      <c r="A49" s="3">
        <v>2013</v>
      </c>
      <c r="B49" s="6">
        <v>30</v>
      </c>
      <c r="C49" s="3" t="s">
        <v>35</v>
      </c>
      <c r="D49" s="6" t="s">
        <v>104</v>
      </c>
      <c r="E49" s="3" t="s">
        <v>770</v>
      </c>
      <c r="F49" s="11" t="s">
        <v>623</v>
      </c>
      <c r="G49" s="6" t="s">
        <v>6</v>
      </c>
      <c r="H49" s="6"/>
      <c r="I49" s="5">
        <v>0.973630831643002</v>
      </c>
      <c r="L49"/>
      <c r="N49" s="12"/>
      <c r="O49" s="14"/>
    </row>
    <row r="50" spans="1:15" ht="14.25" customHeight="1">
      <c r="A50" s="3">
        <v>2013</v>
      </c>
      <c r="B50" s="6">
        <v>30</v>
      </c>
      <c r="C50" s="3" t="s">
        <v>35</v>
      </c>
      <c r="D50" s="6" t="s">
        <v>105</v>
      </c>
      <c r="E50" s="3"/>
      <c r="F50" s="11" t="s">
        <v>242</v>
      </c>
      <c r="G50" s="6" t="s">
        <v>6</v>
      </c>
      <c r="H50" s="6"/>
      <c r="I50" s="5">
        <v>0.9723926380368099</v>
      </c>
      <c r="L50"/>
      <c r="N50" s="12"/>
      <c r="O50" s="14"/>
    </row>
    <row r="51" spans="1:15" ht="14.25" customHeight="1">
      <c r="A51" s="3">
        <v>2013</v>
      </c>
      <c r="B51" s="6">
        <v>30</v>
      </c>
      <c r="C51" s="3" t="s">
        <v>35</v>
      </c>
      <c r="D51" s="6" t="s">
        <v>106</v>
      </c>
      <c r="E51" s="3" t="s">
        <v>770</v>
      </c>
      <c r="F51" s="11" t="s">
        <v>620</v>
      </c>
      <c r="G51" s="6" t="s">
        <v>6</v>
      </c>
      <c r="H51" s="6"/>
      <c r="I51" s="5">
        <v>0.9707401032702238</v>
      </c>
      <c r="L51"/>
      <c r="N51" s="12"/>
      <c r="O51" s="14"/>
    </row>
    <row r="52" spans="1:15" ht="14.25" customHeight="1">
      <c r="A52" s="3">
        <v>2013</v>
      </c>
      <c r="B52" s="6">
        <v>30</v>
      </c>
      <c r="C52" s="3" t="s">
        <v>35</v>
      </c>
      <c r="D52" s="6" t="s">
        <v>107</v>
      </c>
      <c r="E52" s="3"/>
      <c r="F52" s="11" t="s">
        <v>243</v>
      </c>
      <c r="G52" s="6" t="s">
        <v>6</v>
      </c>
      <c r="H52" s="6"/>
      <c r="I52" s="5">
        <v>0.9702970297029703</v>
      </c>
      <c r="L52"/>
      <c r="N52" s="12"/>
      <c r="O52" s="14"/>
    </row>
    <row r="53" spans="1:15" ht="14.25" customHeight="1">
      <c r="A53" s="3">
        <v>2013</v>
      </c>
      <c r="B53" s="6">
        <v>30</v>
      </c>
      <c r="C53" s="3" t="s">
        <v>35</v>
      </c>
      <c r="D53" s="6" t="s">
        <v>108</v>
      </c>
      <c r="E53" s="3"/>
      <c r="F53" s="11" t="s">
        <v>244</v>
      </c>
      <c r="G53" s="6" t="s">
        <v>6</v>
      </c>
      <c r="H53" s="6"/>
      <c r="I53" s="5">
        <v>0.9676724137931034</v>
      </c>
      <c r="L53"/>
      <c r="N53" s="12"/>
      <c r="O53" s="14"/>
    </row>
    <row r="54" spans="1:15" ht="14.25" customHeight="1">
      <c r="A54" s="3">
        <v>2013</v>
      </c>
      <c r="B54" s="6">
        <v>30</v>
      </c>
      <c r="C54" s="3" t="s">
        <v>35</v>
      </c>
      <c r="D54" s="6" t="s">
        <v>109</v>
      </c>
      <c r="E54" s="3"/>
      <c r="F54" s="11" t="s">
        <v>245</v>
      </c>
      <c r="G54" s="6" t="s">
        <v>6</v>
      </c>
      <c r="H54" s="6"/>
      <c r="I54" s="5">
        <v>0.9665653495440729</v>
      </c>
      <c r="L54"/>
      <c r="N54" s="12"/>
      <c r="O54" s="14"/>
    </row>
    <row r="55" spans="1:15" ht="14.25" customHeight="1">
      <c r="A55" s="3">
        <v>2013</v>
      </c>
      <c r="B55" s="6">
        <v>30</v>
      </c>
      <c r="C55" s="3" t="s">
        <v>35</v>
      </c>
      <c r="D55" s="6" t="s">
        <v>110</v>
      </c>
      <c r="E55" s="3"/>
      <c r="F55" s="11" t="s">
        <v>246</v>
      </c>
      <c r="G55" s="6" t="s">
        <v>6</v>
      </c>
      <c r="H55" s="6"/>
      <c r="I55" s="5">
        <v>0.9644549763033176</v>
      </c>
      <c r="L55"/>
      <c r="N55" s="12"/>
      <c r="O55" s="14"/>
    </row>
    <row r="56" spans="1:15" ht="14.25" customHeight="1">
      <c r="A56" s="3">
        <v>2013</v>
      </c>
      <c r="B56" s="6">
        <v>30</v>
      </c>
      <c r="C56" s="3" t="s">
        <v>35</v>
      </c>
      <c r="D56" s="6" t="s">
        <v>111</v>
      </c>
      <c r="E56" s="3" t="s">
        <v>770</v>
      </c>
      <c r="F56" s="11" t="s">
        <v>619</v>
      </c>
      <c r="G56" s="6" t="s">
        <v>6</v>
      </c>
      <c r="H56" s="6"/>
      <c r="I56" s="5">
        <v>0.9603174603174603</v>
      </c>
      <c r="L56"/>
      <c r="N56" s="12"/>
      <c r="O56" s="14"/>
    </row>
    <row r="57" spans="1:15" ht="14.25" customHeight="1">
      <c r="A57" s="3">
        <v>2013</v>
      </c>
      <c r="B57" s="6">
        <v>30</v>
      </c>
      <c r="C57" s="3" t="s">
        <v>35</v>
      </c>
      <c r="D57" s="6" t="s">
        <v>112</v>
      </c>
      <c r="E57" s="3"/>
      <c r="F57" s="11" t="s">
        <v>247</v>
      </c>
      <c r="G57" s="6" t="s">
        <v>6</v>
      </c>
      <c r="H57" s="6" t="s">
        <v>352</v>
      </c>
      <c r="I57" s="5">
        <v>0.9585987261146497</v>
      </c>
      <c r="L57"/>
      <c r="N57" s="12"/>
      <c r="O57" s="14"/>
    </row>
    <row r="58" spans="1:15" ht="14.25" customHeight="1">
      <c r="A58" s="3">
        <v>2013</v>
      </c>
      <c r="B58" s="6">
        <v>30</v>
      </c>
      <c r="C58" s="3" t="s">
        <v>35</v>
      </c>
      <c r="D58" s="6" t="s">
        <v>113</v>
      </c>
      <c r="E58" s="3"/>
      <c r="F58" s="11" t="s">
        <v>248</v>
      </c>
      <c r="G58" s="6" t="s">
        <v>6</v>
      </c>
      <c r="H58" s="6"/>
      <c r="I58" s="5">
        <v>0.9570063694267515</v>
      </c>
      <c r="L58"/>
      <c r="N58" s="12"/>
      <c r="O58" s="14"/>
    </row>
    <row r="59" spans="1:15" ht="14.25" customHeight="1">
      <c r="A59" s="3">
        <v>2013</v>
      </c>
      <c r="B59" s="6">
        <v>30</v>
      </c>
      <c r="C59" s="3" t="s">
        <v>35</v>
      </c>
      <c r="D59" s="6" t="s">
        <v>114</v>
      </c>
      <c r="E59" s="3"/>
      <c r="F59" s="11" t="s">
        <v>249</v>
      </c>
      <c r="G59" s="6" t="s">
        <v>6</v>
      </c>
      <c r="H59" s="6"/>
      <c r="I59" s="5">
        <v>0.955</v>
      </c>
      <c r="L59"/>
      <c r="N59" s="12"/>
      <c r="O59" s="14"/>
    </row>
    <row r="60" spans="1:15" ht="14.25" customHeight="1">
      <c r="A60" s="3">
        <v>2013</v>
      </c>
      <c r="B60" s="6">
        <v>30</v>
      </c>
      <c r="C60" s="3" t="s">
        <v>35</v>
      </c>
      <c r="D60" s="6" t="s">
        <v>115</v>
      </c>
      <c r="E60" s="3"/>
      <c r="F60" s="11" t="s">
        <v>250</v>
      </c>
      <c r="G60" s="6" t="s">
        <v>6</v>
      </c>
      <c r="H60" s="6"/>
      <c r="I60" s="5">
        <v>0.9544159544159544</v>
      </c>
      <c r="L60"/>
      <c r="N60" s="12"/>
      <c r="O60" s="14"/>
    </row>
    <row r="61" spans="1:15" ht="14.25" customHeight="1">
      <c r="A61" s="3">
        <v>2013</v>
      </c>
      <c r="B61" s="6">
        <v>30</v>
      </c>
      <c r="C61" s="3" t="s">
        <v>35</v>
      </c>
      <c r="D61" s="6" t="s">
        <v>116</v>
      </c>
      <c r="E61" s="3" t="s">
        <v>770</v>
      </c>
      <c r="F61" s="11" t="s">
        <v>622</v>
      </c>
      <c r="G61" s="6" t="s">
        <v>6</v>
      </c>
      <c r="H61" s="6"/>
      <c r="I61" s="5">
        <v>0.9516129032258065</v>
      </c>
      <c r="L61"/>
      <c r="N61" s="12"/>
      <c r="O61" s="14"/>
    </row>
    <row r="62" spans="1:15" ht="14.25" customHeight="1">
      <c r="A62" s="3">
        <v>2013</v>
      </c>
      <c r="B62" s="6">
        <v>30</v>
      </c>
      <c r="C62" s="3" t="s">
        <v>35</v>
      </c>
      <c r="D62" s="6" t="s">
        <v>117</v>
      </c>
      <c r="E62" s="3"/>
      <c r="F62" s="11" t="s">
        <v>251</v>
      </c>
      <c r="G62" s="6" t="s">
        <v>6</v>
      </c>
      <c r="H62" s="6"/>
      <c r="I62" s="5">
        <v>0.9484240687679083</v>
      </c>
      <c r="L62"/>
      <c r="N62" s="12"/>
      <c r="O62" s="14"/>
    </row>
    <row r="63" spans="1:15" ht="14.25" customHeight="1">
      <c r="A63" s="3">
        <v>2013</v>
      </c>
      <c r="B63" s="6">
        <v>30</v>
      </c>
      <c r="C63" s="3" t="s">
        <v>35</v>
      </c>
      <c r="D63" s="6" t="s">
        <v>118</v>
      </c>
      <c r="E63" s="3"/>
      <c r="F63" s="11" t="s">
        <v>252</v>
      </c>
      <c r="G63" s="6" t="s">
        <v>6</v>
      </c>
      <c r="H63" s="6"/>
      <c r="I63" s="5">
        <v>0.9483146067415731</v>
      </c>
      <c r="L63"/>
      <c r="N63" s="12"/>
      <c r="O63" s="14"/>
    </row>
    <row r="64" spans="1:15" ht="14.25" customHeight="1">
      <c r="A64" s="3">
        <v>2013</v>
      </c>
      <c r="B64" s="6">
        <v>30</v>
      </c>
      <c r="C64" s="3" t="s">
        <v>35</v>
      </c>
      <c r="D64" s="6" t="s">
        <v>119</v>
      </c>
      <c r="E64" s="3"/>
      <c r="F64" s="11" t="s">
        <v>253</v>
      </c>
      <c r="G64" s="6" t="s">
        <v>6</v>
      </c>
      <c r="H64" s="6"/>
      <c r="I64" s="5">
        <v>0.9475308641975309</v>
      </c>
      <c r="L64"/>
      <c r="N64" s="12"/>
      <c r="O64" s="14"/>
    </row>
    <row r="65" spans="1:15" ht="14.25" customHeight="1">
      <c r="A65" s="3">
        <v>2013</v>
      </c>
      <c r="B65" s="6">
        <v>30</v>
      </c>
      <c r="C65" s="3" t="s">
        <v>35</v>
      </c>
      <c r="D65" s="6" t="s">
        <v>120</v>
      </c>
      <c r="E65" s="3"/>
      <c r="F65" s="11" t="s">
        <v>254</v>
      </c>
      <c r="G65" s="6" t="s">
        <v>6</v>
      </c>
      <c r="H65" s="6"/>
      <c r="I65" s="5">
        <v>0.9450867052023122</v>
      </c>
      <c r="L65"/>
      <c r="N65" s="12"/>
      <c r="O65" s="14"/>
    </row>
    <row r="66" spans="1:15" ht="14.25" customHeight="1">
      <c r="A66" s="3">
        <v>2013</v>
      </c>
      <c r="B66" s="6">
        <v>30</v>
      </c>
      <c r="C66" s="3" t="s">
        <v>35</v>
      </c>
      <c r="D66" s="6" t="s">
        <v>121</v>
      </c>
      <c r="E66" s="3"/>
      <c r="F66" s="11" t="s">
        <v>255</v>
      </c>
      <c r="G66" s="6" t="s">
        <v>6</v>
      </c>
      <c r="H66" s="6"/>
      <c r="I66" s="5">
        <v>0.9440559440559441</v>
      </c>
      <c r="L66"/>
      <c r="N66" s="12"/>
      <c r="O66" s="14"/>
    </row>
    <row r="67" spans="1:15" ht="14.25" customHeight="1">
      <c r="A67" s="3">
        <v>2013</v>
      </c>
      <c r="B67" s="6">
        <v>30</v>
      </c>
      <c r="C67" s="3" t="s">
        <v>35</v>
      </c>
      <c r="D67" s="6" t="s">
        <v>122</v>
      </c>
      <c r="E67" s="3"/>
      <c r="F67" s="11" t="s">
        <v>256</v>
      </c>
      <c r="G67" s="6" t="s">
        <v>6</v>
      </c>
      <c r="H67" s="6"/>
      <c r="I67" s="5">
        <v>0.9433198380566802</v>
      </c>
      <c r="L67"/>
      <c r="N67" s="12"/>
      <c r="O67" s="14"/>
    </row>
    <row r="68" spans="1:15" ht="14.25" customHeight="1">
      <c r="A68" s="3">
        <v>2013</v>
      </c>
      <c r="B68" s="6">
        <v>30</v>
      </c>
      <c r="C68" s="3" t="s">
        <v>35</v>
      </c>
      <c r="D68" s="6" t="s">
        <v>123</v>
      </c>
      <c r="E68" s="3"/>
      <c r="F68" s="11" t="s">
        <v>257</v>
      </c>
      <c r="G68" s="6" t="s">
        <v>6</v>
      </c>
      <c r="H68" s="6"/>
      <c r="I68" s="5">
        <v>0.9394736842105263</v>
      </c>
      <c r="L68"/>
      <c r="N68" s="12"/>
      <c r="O68" s="14"/>
    </row>
    <row r="69" spans="1:15" ht="14.25" customHeight="1">
      <c r="A69" s="3">
        <v>2013</v>
      </c>
      <c r="B69" s="6">
        <v>30</v>
      </c>
      <c r="C69" s="3" t="s">
        <v>35</v>
      </c>
      <c r="D69" s="6" t="s">
        <v>124</v>
      </c>
      <c r="E69" s="3"/>
      <c r="F69" s="11" t="s">
        <v>258</v>
      </c>
      <c r="G69" s="6" t="s">
        <v>6</v>
      </c>
      <c r="H69" s="6"/>
      <c r="I69" s="5">
        <v>0.9387755102040817</v>
      </c>
      <c r="L69"/>
      <c r="N69" s="12"/>
      <c r="O69" s="14"/>
    </row>
    <row r="70" spans="1:15" ht="14.25" customHeight="1">
      <c r="A70" s="3">
        <v>2013</v>
      </c>
      <c r="B70" s="6">
        <v>30</v>
      </c>
      <c r="C70" s="3" t="s">
        <v>35</v>
      </c>
      <c r="D70" s="6" t="s">
        <v>125</v>
      </c>
      <c r="E70" s="3"/>
      <c r="F70" s="11" t="s">
        <v>259</v>
      </c>
      <c r="G70" s="6" t="s">
        <v>6</v>
      </c>
      <c r="H70" s="6" t="s">
        <v>352</v>
      </c>
      <c r="I70" s="5">
        <v>0.9352112676056338</v>
      </c>
      <c r="L70"/>
      <c r="N70" s="12"/>
      <c r="O70" s="14"/>
    </row>
    <row r="71" spans="1:15" ht="14.25" customHeight="1">
      <c r="A71" s="3">
        <v>2013</v>
      </c>
      <c r="B71" s="6">
        <v>30</v>
      </c>
      <c r="C71" s="3" t="s">
        <v>35</v>
      </c>
      <c r="D71" s="6" t="s">
        <v>126</v>
      </c>
      <c r="E71" s="3"/>
      <c r="F71" s="11" t="s">
        <v>260</v>
      </c>
      <c r="G71" s="6" t="s">
        <v>6</v>
      </c>
      <c r="H71" s="6"/>
      <c r="I71" s="5">
        <v>0.9349112426035503</v>
      </c>
      <c r="L71"/>
      <c r="N71" s="12"/>
      <c r="O71" s="14"/>
    </row>
    <row r="72" spans="1:15" ht="14.25" customHeight="1">
      <c r="A72" s="3">
        <v>2013</v>
      </c>
      <c r="B72" s="6">
        <v>30</v>
      </c>
      <c r="C72" s="3" t="s">
        <v>35</v>
      </c>
      <c r="D72" s="6" t="s">
        <v>127</v>
      </c>
      <c r="E72" s="3"/>
      <c r="F72" s="11" t="s">
        <v>261</v>
      </c>
      <c r="G72" s="6" t="s">
        <v>6</v>
      </c>
      <c r="H72" s="6"/>
      <c r="I72" s="5">
        <v>0.934819897084048</v>
      </c>
      <c r="L72"/>
      <c r="N72" s="12"/>
      <c r="O72" s="14"/>
    </row>
    <row r="73" spans="1:15" ht="14.25" customHeight="1">
      <c r="A73" s="3">
        <v>2013</v>
      </c>
      <c r="B73" s="6">
        <v>30</v>
      </c>
      <c r="C73" s="3" t="s">
        <v>35</v>
      </c>
      <c r="D73" s="6" t="s">
        <v>128</v>
      </c>
      <c r="E73" s="3"/>
      <c r="F73" s="11" t="s">
        <v>262</v>
      </c>
      <c r="G73" s="6" t="s">
        <v>6</v>
      </c>
      <c r="H73" s="6"/>
      <c r="I73" s="5">
        <v>0.9283819628647215</v>
      </c>
      <c r="L73"/>
      <c r="N73" s="12"/>
      <c r="O73" s="14"/>
    </row>
    <row r="74" spans="1:15" ht="14.25" customHeight="1">
      <c r="A74" s="3">
        <v>2013</v>
      </c>
      <c r="B74" s="6">
        <v>30</v>
      </c>
      <c r="C74" s="3" t="s">
        <v>35</v>
      </c>
      <c r="D74" s="6" t="s">
        <v>129</v>
      </c>
      <c r="E74" s="3"/>
      <c r="F74" s="11" t="s">
        <v>263</v>
      </c>
      <c r="G74" s="6" t="s">
        <v>6</v>
      </c>
      <c r="H74" s="6"/>
      <c r="I74" s="5">
        <v>0.9272727272727272</v>
      </c>
      <c r="L74"/>
      <c r="N74" s="12"/>
      <c r="O74" s="14"/>
    </row>
    <row r="75" spans="1:15" ht="14.25" customHeight="1">
      <c r="A75" s="3">
        <v>2013</v>
      </c>
      <c r="B75" s="6">
        <v>30</v>
      </c>
      <c r="C75" s="3" t="s">
        <v>35</v>
      </c>
      <c r="D75" s="6" t="s">
        <v>130</v>
      </c>
      <c r="E75" s="3"/>
      <c r="F75" s="11" t="s">
        <v>264</v>
      </c>
      <c r="G75" s="6" t="s">
        <v>6</v>
      </c>
      <c r="H75" s="6" t="s">
        <v>91</v>
      </c>
      <c r="I75" s="5">
        <v>0.9234972677595629</v>
      </c>
      <c r="L75"/>
      <c r="N75" s="12"/>
      <c r="O75" s="14"/>
    </row>
    <row r="76" spans="1:15" ht="14.25" customHeight="1">
      <c r="A76" s="3">
        <v>2013</v>
      </c>
      <c r="B76" s="6">
        <v>30</v>
      </c>
      <c r="C76" s="3" t="s">
        <v>35</v>
      </c>
      <c r="D76" s="6" t="s">
        <v>131</v>
      </c>
      <c r="E76" s="3"/>
      <c r="F76" s="11" t="s">
        <v>265</v>
      </c>
      <c r="G76" s="6" t="s">
        <v>6</v>
      </c>
      <c r="H76" s="6" t="s">
        <v>352</v>
      </c>
      <c r="I76" s="5">
        <v>0.9200968523002422</v>
      </c>
      <c r="L76"/>
      <c r="N76" s="12"/>
      <c r="O76" s="14"/>
    </row>
    <row r="77" spans="1:15" ht="14.25" customHeight="1">
      <c r="A77" s="3">
        <v>2013</v>
      </c>
      <c r="B77" s="6">
        <v>30</v>
      </c>
      <c r="C77" s="3" t="s">
        <v>35</v>
      </c>
      <c r="D77" s="6" t="s">
        <v>132</v>
      </c>
      <c r="E77" s="3"/>
      <c r="F77" s="11" t="s">
        <v>266</v>
      </c>
      <c r="G77" s="6" t="s">
        <v>6</v>
      </c>
      <c r="H77" s="6" t="s">
        <v>352</v>
      </c>
      <c r="I77" s="5">
        <v>0.9176470588235294</v>
      </c>
      <c r="L77"/>
      <c r="N77" s="12"/>
      <c r="O77" s="14"/>
    </row>
    <row r="78" spans="1:15" ht="14.25" customHeight="1">
      <c r="A78" s="3">
        <v>2013</v>
      </c>
      <c r="B78" s="6">
        <v>30</v>
      </c>
      <c r="C78" s="3" t="s">
        <v>35</v>
      </c>
      <c r="D78" s="6" t="s">
        <v>133</v>
      </c>
      <c r="E78" s="3" t="s">
        <v>770</v>
      </c>
      <c r="F78" s="11" t="s">
        <v>636</v>
      </c>
      <c r="G78" s="6" t="s">
        <v>6</v>
      </c>
      <c r="H78" s="6"/>
      <c r="I78" s="5">
        <v>0.9162303664921466</v>
      </c>
      <c r="L78"/>
      <c r="N78" s="12"/>
      <c r="O78" s="14"/>
    </row>
    <row r="79" spans="1:15" ht="14.25" customHeight="1">
      <c r="A79" s="3">
        <v>2013</v>
      </c>
      <c r="B79" s="6">
        <v>30</v>
      </c>
      <c r="C79" s="3" t="s">
        <v>35</v>
      </c>
      <c r="D79" s="6" t="s">
        <v>134</v>
      </c>
      <c r="E79" s="3"/>
      <c r="F79" s="11" t="s">
        <v>267</v>
      </c>
      <c r="G79" s="6" t="s">
        <v>6</v>
      </c>
      <c r="H79" s="6" t="s">
        <v>91</v>
      </c>
      <c r="I79" s="5">
        <v>0.9144144144144144</v>
      </c>
      <c r="L79"/>
      <c r="N79" s="12"/>
      <c r="O79" s="14"/>
    </row>
    <row r="80" spans="1:15" ht="14.25" customHeight="1">
      <c r="A80" s="3">
        <v>2013</v>
      </c>
      <c r="B80" s="6">
        <v>30</v>
      </c>
      <c r="C80" s="3" t="s">
        <v>35</v>
      </c>
      <c r="D80" s="6" t="s">
        <v>135</v>
      </c>
      <c r="E80" s="3"/>
      <c r="F80" s="11" t="s">
        <v>268</v>
      </c>
      <c r="G80" s="6" t="s">
        <v>6</v>
      </c>
      <c r="H80" s="6" t="s">
        <v>91</v>
      </c>
      <c r="I80" s="5">
        <v>0.9132947976878613</v>
      </c>
      <c r="L80"/>
      <c r="N80" s="12"/>
      <c r="O80" s="14"/>
    </row>
    <row r="81" spans="1:15" ht="14.25" customHeight="1">
      <c r="A81" s="3">
        <v>2013</v>
      </c>
      <c r="B81" s="6">
        <v>30</v>
      </c>
      <c r="C81" s="3" t="s">
        <v>35</v>
      </c>
      <c r="D81" s="6" t="s">
        <v>136</v>
      </c>
      <c r="E81" s="3"/>
      <c r="F81" s="11" t="s">
        <v>269</v>
      </c>
      <c r="G81" s="6" t="s">
        <v>6</v>
      </c>
      <c r="H81" s="6" t="s">
        <v>91</v>
      </c>
      <c r="I81" s="5">
        <v>0.9093567251461988</v>
      </c>
      <c r="L81"/>
      <c r="N81" s="12"/>
      <c r="O81" s="14"/>
    </row>
    <row r="82" spans="1:15" ht="14.25" customHeight="1">
      <c r="A82" s="3">
        <v>2013</v>
      </c>
      <c r="B82" s="6">
        <v>30</v>
      </c>
      <c r="C82" s="3" t="s">
        <v>35</v>
      </c>
      <c r="D82" s="6" t="s">
        <v>137</v>
      </c>
      <c r="E82" s="3"/>
      <c r="F82" s="11" t="s">
        <v>270</v>
      </c>
      <c r="G82" s="6" t="s">
        <v>6</v>
      </c>
      <c r="H82" s="6"/>
      <c r="I82" s="5">
        <v>0.9093484419263456</v>
      </c>
      <c r="L82"/>
      <c r="N82" s="12"/>
      <c r="O82" s="14"/>
    </row>
    <row r="83" spans="1:15" ht="14.25" customHeight="1">
      <c r="A83" s="3">
        <v>2013</v>
      </c>
      <c r="B83" s="6">
        <v>30</v>
      </c>
      <c r="C83" s="3" t="s">
        <v>35</v>
      </c>
      <c r="D83" s="6" t="s">
        <v>138</v>
      </c>
      <c r="E83" s="3"/>
      <c r="F83" s="11" t="s">
        <v>271</v>
      </c>
      <c r="G83" s="6" t="s">
        <v>6</v>
      </c>
      <c r="H83" s="6" t="s">
        <v>91</v>
      </c>
      <c r="I83" s="5">
        <v>0.907928388746803</v>
      </c>
      <c r="L83"/>
      <c r="N83" s="12"/>
      <c r="O83" s="14"/>
    </row>
    <row r="84" spans="1:15" ht="14.25" customHeight="1">
      <c r="A84" s="3">
        <v>2013</v>
      </c>
      <c r="B84" s="6">
        <v>30</v>
      </c>
      <c r="C84" s="3" t="s">
        <v>35</v>
      </c>
      <c r="D84" s="6" t="s">
        <v>139</v>
      </c>
      <c r="E84" s="3"/>
      <c r="F84" s="11" t="s">
        <v>272</v>
      </c>
      <c r="G84" s="6" t="s">
        <v>6</v>
      </c>
      <c r="H84" s="6"/>
      <c r="I84" s="5">
        <v>0.9067164179104478</v>
      </c>
      <c r="L84"/>
      <c r="N84" s="12"/>
      <c r="O84" s="14"/>
    </row>
    <row r="85" spans="1:15" ht="14.25" customHeight="1">
      <c r="A85" s="3">
        <v>2013</v>
      </c>
      <c r="B85" s="6">
        <v>30</v>
      </c>
      <c r="C85" s="3" t="s">
        <v>35</v>
      </c>
      <c r="D85" s="6" t="s">
        <v>140</v>
      </c>
      <c r="E85" s="3"/>
      <c r="F85" s="11" t="s">
        <v>273</v>
      </c>
      <c r="G85" s="6" t="s">
        <v>6</v>
      </c>
      <c r="H85" s="6"/>
      <c r="I85" s="5">
        <v>0.9043715846994536</v>
      </c>
      <c r="L85"/>
      <c r="N85" s="12"/>
      <c r="O85" s="14"/>
    </row>
    <row r="86" spans="1:15" ht="14.25" customHeight="1">
      <c r="A86" s="3">
        <v>2013</v>
      </c>
      <c r="B86" s="6">
        <v>30</v>
      </c>
      <c r="C86" s="3" t="s">
        <v>35</v>
      </c>
      <c r="D86" s="6" t="s">
        <v>141</v>
      </c>
      <c r="E86" s="3"/>
      <c r="F86" s="11" t="s">
        <v>274</v>
      </c>
      <c r="G86" s="6" t="s">
        <v>6</v>
      </c>
      <c r="H86" s="6"/>
      <c r="I86" s="5">
        <v>0.9039087947882736</v>
      </c>
      <c r="L86"/>
      <c r="N86" s="12"/>
      <c r="O86" s="14"/>
    </row>
    <row r="87" spans="1:15" ht="14.25" customHeight="1">
      <c r="A87" s="3">
        <v>2013</v>
      </c>
      <c r="B87" s="6">
        <v>30</v>
      </c>
      <c r="C87" s="3" t="s">
        <v>35</v>
      </c>
      <c r="D87" s="6" t="s">
        <v>142</v>
      </c>
      <c r="E87" s="3"/>
      <c r="F87" s="11" t="s">
        <v>275</v>
      </c>
      <c r="G87" s="6" t="s">
        <v>6</v>
      </c>
      <c r="H87" s="6"/>
      <c r="I87" s="5">
        <v>0.9025787965616046</v>
      </c>
      <c r="L87"/>
      <c r="N87" s="12"/>
      <c r="O87" s="14"/>
    </row>
    <row r="88" spans="1:15" ht="14.25" customHeight="1">
      <c r="A88" s="3">
        <v>2013</v>
      </c>
      <c r="B88" s="6">
        <v>30</v>
      </c>
      <c r="C88" s="3" t="s">
        <v>35</v>
      </c>
      <c r="D88" s="6" t="s">
        <v>143</v>
      </c>
      <c r="E88" s="3"/>
      <c r="F88" s="11" t="s">
        <v>276</v>
      </c>
      <c r="G88" s="6" t="s">
        <v>6</v>
      </c>
      <c r="H88" s="6" t="s">
        <v>352</v>
      </c>
      <c r="I88" s="5">
        <v>0.9</v>
      </c>
      <c r="L88"/>
      <c r="N88" s="12"/>
      <c r="O88" s="14"/>
    </row>
    <row r="89" spans="1:15" ht="14.25" customHeight="1">
      <c r="A89" s="3">
        <v>2013</v>
      </c>
      <c r="B89" s="6">
        <v>30</v>
      </c>
      <c r="C89" s="3" t="s">
        <v>35</v>
      </c>
      <c r="D89" s="6" t="s">
        <v>144</v>
      </c>
      <c r="E89" s="3"/>
      <c r="F89" s="11" t="s">
        <v>277</v>
      </c>
      <c r="G89" s="6" t="s">
        <v>6</v>
      </c>
      <c r="H89" s="6"/>
      <c r="I89" s="5">
        <v>0.8991060025542784</v>
      </c>
      <c r="L89"/>
      <c r="N89" s="12"/>
      <c r="O89" s="14"/>
    </row>
    <row r="90" spans="1:15" ht="14.25" customHeight="1">
      <c r="A90" s="3">
        <v>2013</v>
      </c>
      <c r="B90" s="6">
        <v>30</v>
      </c>
      <c r="C90" s="3" t="s">
        <v>35</v>
      </c>
      <c r="D90" s="6" t="s">
        <v>145</v>
      </c>
      <c r="E90" s="3"/>
      <c r="F90" s="11" t="s">
        <v>278</v>
      </c>
      <c r="G90" s="6" t="s">
        <v>6</v>
      </c>
      <c r="H90" s="6"/>
      <c r="I90" s="5">
        <v>0.8976109215017065</v>
      </c>
      <c r="L90"/>
      <c r="N90" s="12"/>
      <c r="O90" s="14"/>
    </row>
    <row r="91" spans="1:15" ht="14.25" customHeight="1">
      <c r="A91" s="3">
        <v>2013</v>
      </c>
      <c r="B91" s="6">
        <v>30</v>
      </c>
      <c r="C91" s="3" t="s">
        <v>35</v>
      </c>
      <c r="D91" s="6" t="s">
        <v>146</v>
      </c>
      <c r="E91" s="3"/>
      <c r="F91" s="11" t="s">
        <v>279</v>
      </c>
      <c r="G91" s="6" t="s">
        <v>6</v>
      </c>
      <c r="H91" s="6"/>
      <c r="I91" s="5">
        <v>0.8944591029023746</v>
      </c>
      <c r="L91"/>
      <c r="N91" s="12"/>
      <c r="O91" s="14"/>
    </row>
    <row r="92" spans="1:15" ht="14.25" customHeight="1">
      <c r="A92" s="3">
        <v>2013</v>
      </c>
      <c r="B92" s="6">
        <v>30</v>
      </c>
      <c r="C92" s="3" t="s">
        <v>35</v>
      </c>
      <c r="D92" s="6" t="s">
        <v>147</v>
      </c>
      <c r="E92" s="3"/>
      <c r="F92" s="11" t="s">
        <v>280</v>
      </c>
      <c r="G92" s="6" t="s">
        <v>6</v>
      </c>
      <c r="H92" s="6" t="s">
        <v>91</v>
      </c>
      <c r="I92" s="5">
        <v>0.8908908908908909</v>
      </c>
      <c r="L92"/>
      <c r="N92" s="12"/>
      <c r="O92" s="14"/>
    </row>
    <row r="93" spans="1:15" ht="14.25" customHeight="1">
      <c r="A93" s="3">
        <v>2013</v>
      </c>
      <c r="B93" s="6">
        <v>30</v>
      </c>
      <c r="C93" s="3" t="s">
        <v>35</v>
      </c>
      <c r="D93" s="6" t="s">
        <v>148</v>
      </c>
      <c r="E93" s="3"/>
      <c r="F93" s="11" t="s">
        <v>281</v>
      </c>
      <c r="G93" s="6" t="s">
        <v>6</v>
      </c>
      <c r="H93" s="6"/>
      <c r="I93" s="5">
        <v>0.8884892086330936</v>
      </c>
      <c r="L93"/>
      <c r="N93" s="12"/>
      <c r="O93" s="14"/>
    </row>
    <row r="94" spans="1:15" ht="14.25" customHeight="1">
      <c r="A94" s="3">
        <v>2013</v>
      </c>
      <c r="B94" s="6">
        <v>30</v>
      </c>
      <c r="C94" s="3" t="s">
        <v>35</v>
      </c>
      <c r="D94" s="6" t="s">
        <v>149</v>
      </c>
      <c r="E94" s="3"/>
      <c r="F94" s="11" t="s">
        <v>282</v>
      </c>
      <c r="G94" s="6" t="s">
        <v>6</v>
      </c>
      <c r="H94" s="6"/>
      <c r="I94" s="5">
        <v>0.8869179600886918</v>
      </c>
      <c r="L94"/>
      <c r="N94" s="12"/>
      <c r="O94" s="14"/>
    </row>
    <row r="95" spans="1:15" ht="14.25" customHeight="1">
      <c r="A95" s="3">
        <v>2013</v>
      </c>
      <c r="B95" s="6">
        <v>30</v>
      </c>
      <c r="C95" s="3" t="s">
        <v>35</v>
      </c>
      <c r="D95" s="6" t="s">
        <v>150</v>
      </c>
      <c r="E95" s="3"/>
      <c r="F95" s="11" t="s">
        <v>283</v>
      </c>
      <c r="G95" s="6" t="s">
        <v>6</v>
      </c>
      <c r="H95" s="6"/>
      <c r="I95" s="5">
        <v>0.8865030674846626</v>
      </c>
      <c r="L95"/>
      <c r="N95" s="12"/>
      <c r="O95" s="14"/>
    </row>
    <row r="96" spans="1:15" ht="14.25" customHeight="1">
      <c r="A96" s="3">
        <v>2013</v>
      </c>
      <c r="B96" s="6">
        <v>30</v>
      </c>
      <c r="C96" s="3" t="s">
        <v>35</v>
      </c>
      <c r="D96" s="6" t="s">
        <v>151</v>
      </c>
      <c r="E96" s="3"/>
      <c r="F96" s="11" t="s">
        <v>284</v>
      </c>
      <c r="G96" s="6" t="s">
        <v>6</v>
      </c>
      <c r="H96" s="6"/>
      <c r="I96" s="5">
        <v>0.8837209302325582</v>
      </c>
      <c r="L96"/>
      <c r="N96" s="12"/>
      <c r="O96" s="14"/>
    </row>
    <row r="97" spans="1:15" ht="14.25" customHeight="1">
      <c r="A97" s="3">
        <v>2013</v>
      </c>
      <c r="B97" s="6">
        <v>30</v>
      </c>
      <c r="C97" s="3" t="s">
        <v>35</v>
      </c>
      <c r="D97" s="6" t="s">
        <v>152</v>
      </c>
      <c r="E97" s="3"/>
      <c r="F97" s="11" t="s">
        <v>285</v>
      </c>
      <c r="G97" s="6" t="s">
        <v>6</v>
      </c>
      <c r="H97" s="6"/>
      <c r="I97" s="5">
        <v>0.8835341365461847</v>
      </c>
      <c r="L97"/>
      <c r="N97" s="12"/>
      <c r="O97" s="14"/>
    </row>
    <row r="98" spans="1:15" ht="14.25" customHeight="1">
      <c r="A98" s="3">
        <v>2013</v>
      </c>
      <c r="B98" s="6">
        <v>30</v>
      </c>
      <c r="C98" s="3" t="s">
        <v>35</v>
      </c>
      <c r="D98" s="6" t="s">
        <v>153</v>
      </c>
      <c r="E98" s="3"/>
      <c r="F98" s="11" t="s">
        <v>286</v>
      </c>
      <c r="G98" s="6" t="s">
        <v>6</v>
      </c>
      <c r="H98" s="6"/>
      <c r="I98" s="5">
        <v>0.8819672131147541</v>
      </c>
      <c r="L98"/>
      <c r="N98" s="12"/>
      <c r="O98" s="14"/>
    </row>
    <row r="99" spans="1:15" ht="14.25" customHeight="1">
      <c r="A99" s="3">
        <v>2013</v>
      </c>
      <c r="B99" s="6">
        <v>30</v>
      </c>
      <c r="C99" s="3" t="s">
        <v>35</v>
      </c>
      <c r="D99" s="6" t="s">
        <v>154</v>
      </c>
      <c r="E99" s="3"/>
      <c r="F99" s="11" t="s">
        <v>287</v>
      </c>
      <c r="G99" s="6" t="s">
        <v>6</v>
      </c>
      <c r="H99" s="6"/>
      <c r="I99" s="5">
        <v>0.8804597701149425</v>
      </c>
      <c r="L99"/>
      <c r="N99" s="12"/>
      <c r="O99" s="14"/>
    </row>
    <row r="100" spans="1:15" ht="14.25" customHeight="1">
      <c r="A100" s="3">
        <v>2013</v>
      </c>
      <c r="B100" s="6">
        <v>30</v>
      </c>
      <c r="C100" s="3" t="s">
        <v>35</v>
      </c>
      <c r="D100" s="6" t="s">
        <v>155</v>
      </c>
      <c r="E100" s="3" t="s">
        <v>770</v>
      </c>
      <c r="F100" s="11" t="s">
        <v>633</v>
      </c>
      <c r="G100" s="6" t="s">
        <v>6</v>
      </c>
      <c r="H100" s="6"/>
      <c r="I100" s="5">
        <v>0.88</v>
      </c>
      <c r="L100"/>
      <c r="N100" s="12"/>
      <c r="O100" s="14"/>
    </row>
    <row r="101" spans="1:15" ht="14.25" customHeight="1">
      <c r="A101" s="3">
        <v>2013</v>
      </c>
      <c r="B101" s="6">
        <v>30</v>
      </c>
      <c r="C101" s="3" t="s">
        <v>35</v>
      </c>
      <c r="D101" s="6" t="s">
        <v>156</v>
      </c>
      <c r="E101" s="3"/>
      <c r="F101" s="11" t="s">
        <v>288</v>
      </c>
      <c r="G101" s="6" t="s">
        <v>6</v>
      </c>
      <c r="H101" s="6"/>
      <c r="I101" s="5">
        <v>0.8796561604584527</v>
      </c>
      <c r="L101"/>
      <c r="N101" s="12"/>
      <c r="O101" s="14"/>
    </row>
    <row r="102" spans="1:15" ht="14.25" customHeight="1">
      <c r="A102" s="3">
        <v>2013</v>
      </c>
      <c r="B102" s="6">
        <v>30</v>
      </c>
      <c r="C102" s="3" t="s">
        <v>35</v>
      </c>
      <c r="D102" s="6" t="s">
        <v>157</v>
      </c>
      <c r="E102" s="3"/>
      <c r="F102" s="11" t="s">
        <v>289</v>
      </c>
      <c r="G102" s="6" t="s">
        <v>6</v>
      </c>
      <c r="H102" s="6"/>
      <c r="I102" s="5">
        <v>0.8781163434903048</v>
      </c>
      <c r="L102"/>
      <c r="N102" s="12"/>
      <c r="O102" s="14"/>
    </row>
    <row r="103" spans="1:15" ht="14.25" customHeight="1">
      <c r="A103" s="3">
        <v>2013</v>
      </c>
      <c r="B103" s="6">
        <v>30</v>
      </c>
      <c r="C103" s="3" t="s">
        <v>35</v>
      </c>
      <c r="D103" s="6" t="s">
        <v>158</v>
      </c>
      <c r="E103" s="3"/>
      <c r="F103" s="11" t="s">
        <v>290</v>
      </c>
      <c r="G103" s="6" t="s">
        <v>6</v>
      </c>
      <c r="H103" s="6"/>
      <c r="I103" s="5">
        <v>0.875609756097561</v>
      </c>
      <c r="L103"/>
      <c r="N103" s="12"/>
      <c r="O103" s="14"/>
    </row>
    <row r="104" spans="1:15" ht="14.25" customHeight="1">
      <c r="A104" s="3">
        <v>2013</v>
      </c>
      <c r="B104" s="6">
        <v>30</v>
      </c>
      <c r="C104" s="3" t="s">
        <v>35</v>
      </c>
      <c r="D104" s="6" t="s">
        <v>159</v>
      </c>
      <c r="E104" s="3"/>
      <c r="F104" s="11" t="s">
        <v>291</v>
      </c>
      <c r="G104" s="6" t="s">
        <v>6</v>
      </c>
      <c r="H104" s="6"/>
      <c r="I104" s="5">
        <v>0.8746594005449592</v>
      </c>
      <c r="L104"/>
      <c r="N104" s="12"/>
      <c r="O104" s="14"/>
    </row>
    <row r="105" spans="1:15" ht="14.25" customHeight="1">
      <c r="A105" s="3">
        <v>2013</v>
      </c>
      <c r="B105" s="6">
        <v>30</v>
      </c>
      <c r="C105" s="3" t="s">
        <v>35</v>
      </c>
      <c r="D105" s="6" t="s">
        <v>160</v>
      </c>
      <c r="E105" s="3"/>
      <c r="F105" s="11" t="s">
        <v>292</v>
      </c>
      <c r="G105" s="6" t="s">
        <v>6</v>
      </c>
      <c r="H105" s="6"/>
      <c r="I105" s="5">
        <v>0.8742690058479532</v>
      </c>
      <c r="L105"/>
      <c r="N105" s="12"/>
      <c r="O105" s="14"/>
    </row>
    <row r="106" spans="1:15" ht="14.25" customHeight="1">
      <c r="A106" s="3">
        <v>2013</v>
      </c>
      <c r="B106" s="6">
        <v>30</v>
      </c>
      <c r="C106" s="3" t="s">
        <v>35</v>
      </c>
      <c r="D106" s="6" t="s">
        <v>161</v>
      </c>
      <c r="E106" s="3"/>
      <c r="F106" s="11" t="s">
        <v>293</v>
      </c>
      <c r="G106" s="6" t="s">
        <v>6</v>
      </c>
      <c r="H106" s="6" t="s">
        <v>352</v>
      </c>
      <c r="I106" s="5">
        <v>0.8733624454148472</v>
      </c>
      <c r="L106"/>
      <c r="N106" s="12"/>
      <c r="O106" s="14"/>
    </row>
    <row r="107" spans="1:15" ht="14.25" customHeight="1">
      <c r="A107" s="3">
        <v>2013</v>
      </c>
      <c r="B107" s="6">
        <v>30</v>
      </c>
      <c r="C107" s="3" t="s">
        <v>35</v>
      </c>
      <c r="D107" s="6" t="s">
        <v>162</v>
      </c>
      <c r="E107" s="3"/>
      <c r="F107" s="11" t="s">
        <v>294</v>
      </c>
      <c r="G107" s="6" t="s">
        <v>6</v>
      </c>
      <c r="H107" s="6"/>
      <c r="I107" s="5">
        <v>0.8704663212435233</v>
      </c>
      <c r="L107"/>
      <c r="N107" s="12"/>
      <c r="O107" s="14"/>
    </row>
    <row r="108" spans="1:15" ht="14.25" customHeight="1">
      <c r="A108" s="3">
        <v>2013</v>
      </c>
      <c r="B108" s="6">
        <v>30</v>
      </c>
      <c r="C108" s="3" t="s">
        <v>35</v>
      </c>
      <c r="D108" s="6" t="s">
        <v>163</v>
      </c>
      <c r="E108" s="3"/>
      <c r="F108" s="11" t="s">
        <v>295</v>
      </c>
      <c r="G108" s="6" t="s">
        <v>6</v>
      </c>
      <c r="H108" s="6"/>
      <c r="I108" s="5">
        <v>0.8701095461658842</v>
      </c>
      <c r="L108"/>
      <c r="N108" s="12"/>
      <c r="O108" s="14"/>
    </row>
    <row r="109" spans="1:15" ht="14.25" customHeight="1">
      <c r="A109" s="3">
        <v>2013</v>
      </c>
      <c r="B109" s="6">
        <v>30</v>
      </c>
      <c r="C109" s="3" t="s">
        <v>35</v>
      </c>
      <c r="D109" s="6" t="s">
        <v>164</v>
      </c>
      <c r="E109" s="3"/>
      <c r="F109" s="11" t="s">
        <v>296</v>
      </c>
      <c r="G109" s="6" t="s">
        <v>6</v>
      </c>
      <c r="H109" s="6"/>
      <c r="I109" s="5">
        <v>0.8685446009389671</v>
      </c>
      <c r="L109"/>
      <c r="N109" s="12"/>
      <c r="O109" s="14"/>
    </row>
    <row r="110" spans="1:15" ht="14.25" customHeight="1">
      <c r="A110" s="3">
        <v>2013</v>
      </c>
      <c r="B110" s="6">
        <v>30</v>
      </c>
      <c r="C110" s="3" t="s">
        <v>35</v>
      </c>
      <c r="D110" s="6" t="s">
        <v>165</v>
      </c>
      <c r="E110" s="3"/>
      <c r="F110" s="11" t="s">
        <v>297</v>
      </c>
      <c r="G110" s="6" t="s">
        <v>6</v>
      </c>
      <c r="H110" s="6" t="s">
        <v>91</v>
      </c>
      <c r="I110" s="5">
        <v>0.865546218487395</v>
      </c>
      <c r="L110"/>
      <c r="N110" s="12"/>
      <c r="O110" s="14"/>
    </row>
    <row r="111" spans="1:15" ht="14.25" customHeight="1">
      <c r="A111" s="3">
        <v>2013</v>
      </c>
      <c r="B111" s="6">
        <v>30</v>
      </c>
      <c r="C111" s="3" t="s">
        <v>35</v>
      </c>
      <c r="D111" s="6" t="s">
        <v>166</v>
      </c>
      <c r="E111" s="3"/>
      <c r="F111" s="11" t="s">
        <v>298</v>
      </c>
      <c r="G111" s="6" t="s">
        <v>6</v>
      </c>
      <c r="H111" s="6"/>
      <c r="I111" s="5">
        <v>0.8653295128939829</v>
      </c>
      <c r="L111"/>
      <c r="N111" s="12"/>
      <c r="O111" s="14"/>
    </row>
    <row r="112" spans="1:15" ht="14.25" customHeight="1">
      <c r="A112" s="3">
        <v>2013</v>
      </c>
      <c r="B112" s="6">
        <v>30</v>
      </c>
      <c r="C112" s="3" t="s">
        <v>35</v>
      </c>
      <c r="D112" s="6" t="s">
        <v>167</v>
      </c>
      <c r="E112" s="3"/>
      <c r="F112" s="11" t="s">
        <v>299</v>
      </c>
      <c r="G112" s="6" t="s">
        <v>6</v>
      </c>
      <c r="H112" s="6"/>
      <c r="I112" s="5">
        <v>0.8652849740932642</v>
      </c>
      <c r="L112"/>
      <c r="N112" s="12"/>
      <c r="O112" s="14"/>
    </row>
    <row r="113" spans="1:15" ht="14.25" customHeight="1">
      <c r="A113" s="3">
        <v>2013</v>
      </c>
      <c r="B113" s="6">
        <v>30</v>
      </c>
      <c r="C113" s="3" t="s">
        <v>35</v>
      </c>
      <c r="D113" s="6" t="s">
        <v>168</v>
      </c>
      <c r="E113" s="3"/>
      <c r="F113" s="11" t="s">
        <v>300</v>
      </c>
      <c r="G113" s="6" t="s">
        <v>6</v>
      </c>
      <c r="H113" s="6"/>
      <c r="I113" s="5">
        <v>0.8627450980392157</v>
      </c>
      <c r="L113"/>
      <c r="N113" s="12"/>
      <c r="O113" s="14"/>
    </row>
    <row r="114" spans="1:15" ht="14.25" customHeight="1">
      <c r="A114" s="3">
        <v>2013</v>
      </c>
      <c r="B114" s="6">
        <v>30</v>
      </c>
      <c r="C114" s="3" t="s">
        <v>35</v>
      </c>
      <c r="D114" s="6" t="s">
        <v>169</v>
      </c>
      <c r="E114" s="3"/>
      <c r="F114" s="11" t="s">
        <v>301</v>
      </c>
      <c r="G114" s="6" t="s">
        <v>6</v>
      </c>
      <c r="H114" s="6"/>
      <c r="I114" s="5">
        <v>0.8595360824742269</v>
      </c>
      <c r="L114"/>
      <c r="N114" s="12"/>
      <c r="O114" s="14"/>
    </row>
    <row r="115" spans="1:15" ht="14.25" customHeight="1">
      <c r="A115" s="3">
        <v>2013</v>
      </c>
      <c r="B115" s="6">
        <v>30</v>
      </c>
      <c r="C115" s="3" t="s">
        <v>35</v>
      </c>
      <c r="D115" s="6" t="s">
        <v>170</v>
      </c>
      <c r="E115" s="3"/>
      <c r="F115" s="11" t="s">
        <v>302</v>
      </c>
      <c r="G115" s="6" t="s">
        <v>6</v>
      </c>
      <c r="H115" s="6"/>
      <c r="I115" s="5">
        <v>0.8595194085027726</v>
      </c>
      <c r="L115"/>
      <c r="N115" s="12"/>
      <c r="O115" s="14"/>
    </row>
    <row r="116" spans="1:15" ht="14.25" customHeight="1">
      <c r="A116" s="3">
        <v>2013</v>
      </c>
      <c r="B116" s="6">
        <v>30</v>
      </c>
      <c r="C116" s="3" t="s">
        <v>35</v>
      </c>
      <c r="D116" s="6" t="s">
        <v>171</v>
      </c>
      <c r="E116" s="3"/>
      <c r="F116" s="11" t="s">
        <v>303</v>
      </c>
      <c r="G116" s="6" t="s">
        <v>6</v>
      </c>
      <c r="H116" s="6" t="s">
        <v>352</v>
      </c>
      <c r="I116" s="5">
        <v>0.8571428571428571</v>
      </c>
      <c r="L116"/>
      <c r="N116" s="12"/>
      <c r="O116" s="14"/>
    </row>
    <row r="117" spans="1:15" ht="14.25" customHeight="1">
      <c r="A117" s="3">
        <v>2013</v>
      </c>
      <c r="B117" s="6">
        <v>30</v>
      </c>
      <c r="C117" s="3" t="s">
        <v>35</v>
      </c>
      <c r="D117" s="6" t="s">
        <v>172</v>
      </c>
      <c r="E117" s="3"/>
      <c r="F117" s="11" t="s">
        <v>304</v>
      </c>
      <c r="G117" s="6" t="s">
        <v>351</v>
      </c>
      <c r="H117" s="6"/>
      <c r="I117" s="5">
        <v>0.8530465949820788</v>
      </c>
      <c r="L117"/>
      <c r="N117" s="12"/>
      <c r="O117" s="14"/>
    </row>
    <row r="118" spans="1:15" ht="14.25" customHeight="1">
      <c r="A118" s="3">
        <v>2013</v>
      </c>
      <c r="B118" s="6">
        <v>30</v>
      </c>
      <c r="C118" s="3" t="s">
        <v>35</v>
      </c>
      <c r="D118" s="6" t="s">
        <v>173</v>
      </c>
      <c r="E118" s="3"/>
      <c r="F118" s="11" t="s">
        <v>305</v>
      </c>
      <c r="G118" s="6" t="s">
        <v>6</v>
      </c>
      <c r="H118" s="6"/>
      <c r="I118" s="5">
        <v>0.8528610354223434</v>
      </c>
      <c r="L118"/>
      <c r="N118" s="12"/>
      <c r="O118" s="14"/>
    </row>
    <row r="119" spans="1:15" ht="14.25" customHeight="1">
      <c r="A119" s="3">
        <v>2013</v>
      </c>
      <c r="B119" s="6">
        <v>30</v>
      </c>
      <c r="C119" s="3" t="s">
        <v>35</v>
      </c>
      <c r="D119" s="6" t="s">
        <v>174</v>
      </c>
      <c r="E119" s="3"/>
      <c r="F119" s="11" t="s">
        <v>306</v>
      </c>
      <c r="G119" s="6" t="s">
        <v>6</v>
      </c>
      <c r="H119" s="6" t="s">
        <v>91</v>
      </c>
      <c r="I119" s="5">
        <v>0.8452830188679246</v>
      </c>
      <c r="L119"/>
      <c r="N119" s="12"/>
      <c r="O119" s="14"/>
    </row>
    <row r="120" spans="1:15" ht="14.25" customHeight="1">
      <c r="A120" s="3">
        <v>2013</v>
      </c>
      <c r="B120" s="6">
        <v>30</v>
      </c>
      <c r="C120" s="3" t="s">
        <v>35</v>
      </c>
      <c r="D120" s="6" t="s">
        <v>175</v>
      </c>
      <c r="E120" s="3"/>
      <c r="F120" s="11" t="s">
        <v>307</v>
      </c>
      <c r="G120" s="6" t="s">
        <v>6</v>
      </c>
      <c r="H120" s="6"/>
      <c r="I120" s="5">
        <v>0.8442437923250564</v>
      </c>
      <c r="L120"/>
      <c r="N120" s="12"/>
      <c r="O120" s="14"/>
    </row>
    <row r="121" spans="1:15" ht="14.25" customHeight="1">
      <c r="A121" s="3">
        <v>2013</v>
      </c>
      <c r="B121" s="6">
        <v>30</v>
      </c>
      <c r="C121" s="3" t="s">
        <v>35</v>
      </c>
      <c r="D121" s="6" t="s">
        <v>176</v>
      </c>
      <c r="E121" s="3"/>
      <c r="F121" s="11" t="s">
        <v>308</v>
      </c>
      <c r="G121" s="6" t="s">
        <v>6</v>
      </c>
      <c r="H121" s="6"/>
      <c r="I121" s="5">
        <v>0.84375</v>
      </c>
      <c r="L121"/>
      <c r="N121" s="12"/>
      <c r="O121" s="14"/>
    </row>
    <row r="122" spans="1:15" ht="14.25" customHeight="1">
      <c r="A122" s="3">
        <v>2013</v>
      </c>
      <c r="B122" s="6">
        <v>30</v>
      </c>
      <c r="C122" s="3" t="s">
        <v>35</v>
      </c>
      <c r="D122" s="6" t="s">
        <v>177</v>
      </c>
      <c r="E122" s="3"/>
      <c r="F122" s="11" t="s">
        <v>309</v>
      </c>
      <c r="G122" s="6" t="s">
        <v>6</v>
      </c>
      <c r="H122" s="6"/>
      <c r="I122" s="5">
        <v>0.8406374501992032</v>
      </c>
      <c r="L122"/>
      <c r="N122" s="12"/>
      <c r="O122" s="14"/>
    </row>
    <row r="123" spans="1:15" ht="14.25" customHeight="1">
      <c r="A123" s="3">
        <v>2013</v>
      </c>
      <c r="B123" s="6">
        <v>30</v>
      </c>
      <c r="C123" s="3" t="s">
        <v>35</v>
      </c>
      <c r="D123" s="6" t="s">
        <v>178</v>
      </c>
      <c r="E123" s="3"/>
      <c r="F123" s="11" t="s">
        <v>310</v>
      </c>
      <c r="G123" s="6" t="s">
        <v>6</v>
      </c>
      <c r="H123" s="6"/>
      <c r="I123" s="5">
        <v>0.8389513108614233</v>
      </c>
      <c r="L123"/>
      <c r="N123" s="12"/>
      <c r="O123" s="14"/>
    </row>
    <row r="124" spans="1:15" ht="14.25" customHeight="1">
      <c r="A124" s="3">
        <v>2013</v>
      </c>
      <c r="B124" s="6">
        <v>30</v>
      </c>
      <c r="C124" s="3" t="s">
        <v>35</v>
      </c>
      <c r="D124" s="6" t="s">
        <v>179</v>
      </c>
      <c r="E124" s="3"/>
      <c r="F124" s="11" t="s">
        <v>311</v>
      </c>
      <c r="G124" s="6" t="s">
        <v>6</v>
      </c>
      <c r="H124" s="6"/>
      <c r="I124" s="5">
        <v>0.8351648351648352</v>
      </c>
      <c r="L124"/>
      <c r="N124" s="12"/>
      <c r="O124" s="14"/>
    </row>
    <row r="125" spans="1:15" ht="14.25" customHeight="1">
      <c r="A125" s="3">
        <v>2013</v>
      </c>
      <c r="B125" s="6">
        <v>30</v>
      </c>
      <c r="C125" s="3" t="s">
        <v>35</v>
      </c>
      <c r="D125" s="6" t="s">
        <v>180</v>
      </c>
      <c r="E125" s="3"/>
      <c r="F125" s="11" t="s">
        <v>312</v>
      </c>
      <c r="G125" s="6" t="s">
        <v>6</v>
      </c>
      <c r="H125" s="6"/>
      <c r="I125" s="5">
        <v>0.8313492063492064</v>
      </c>
      <c r="L125"/>
      <c r="N125" s="12"/>
      <c r="O125" s="14"/>
    </row>
    <row r="126" spans="1:15" ht="14.25" customHeight="1">
      <c r="A126" s="3">
        <v>2013</v>
      </c>
      <c r="B126" s="6">
        <v>30</v>
      </c>
      <c r="C126" s="3" t="s">
        <v>35</v>
      </c>
      <c r="D126" s="6" t="s">
        <v>181</v>
      </c>
      <c r="E126" s="3"/>
      <c r="F126" s="11" t="s">
        <v>313</v>
      </c>
      <c r="G126" s="6" t="s">
        <v>6</v>
      </c>
      <c r="H126" s="6"/>
      <c r="I126" s="5">
        <v>0.8304597701149425</v>
      </c>
      <c r="L126"/>
      <c r="N126" s="12"/>
      <c r="O126" s="14"/>
    </row>
    <row r="127" spans="1:15" ht="14.25" customHeight="1">
      <c r="A127" s="3">
        <v>2013</v>
      </c>
      <c r="B127" s="6">
        <v>30</v>
      </c>
      <c r="C127" s="3" t="s">
        <v>35</v>
      </c>
      <c r="D127" s="6" t="s">
        <v>182</v>
      </c>
      <c r="E127" s="3"/>
      <c r="F127" s="11" t="s">
        <v>314</v>
      </c>
      <c r="G127" s="6" t="s">
        <v>6</v>
      </c>
      <c r="H127" s="6"/>
      <c r="I127" s="5">
        <v>0.830220713073005</v>
      </c>
      <c r="L127"/>
      <c r="N127" s="12"/>
      <c r="O127" s="14"/>
    </row>
    <row r="128" spans="1:15" ht="14.25" customHeight="1">
      <c r="A128" s="3">
        <v>2013</v>
      </c>
      <c r="B128" s="6">
        <v>30</v>
      </c>
      <c r="C128" s="3" t="s">
        <v>35</v>
      </c>
      <c r="D128" s="6" t="s">
        <v>183</v>
      </c>
      <c r="E128" s="3"/>
      <c r="F128" s="11" t="s">
        <v>315</v>
      </c>
      <c r="G128" s="6" t="s">
        <v>6</v>
      </c>
      <c r="H128" s="6"/>
      <c r="I128" s="5">
        <v>0.8292682926829268</v>
      </c>
      <c r="L128"/>
      <c r="N128" s="12"/>
      <c r="O128" s="14"/>
    </row>
    <row r="129" spans="1:15" ht="14.25" customHeight="1">
      <c r="A129" s="3">
        <v>2013</v>
      </c>
      <c r="B129" s="6">
        <v>30</v>
      </c>
      <c r="C129" s="3" t="s">
        <v>35</v>
      </c>
      <c r="D129" s="6" t="s">
        <v>184</v>
      </c>
      <c r="E129" s="3"/>
      <c r="F129" s="11" t="s">
        <v>316</v>
      </c>
      <c r="G129" s="6" t="s">
        <v>6</v>
      </c>
      <c r="H129" s="6"/>
      <c r="I129" s="5">
        <v>0.8278688524590164</v>
      </c>
      <c r="L129"/>
      <c r="N129" s="12"/>
      <c r="O129" s="14"/>
    </row>
    <row r="130" spans="1:15" ht="14.25" customHeight="1">
      <c r="A130" s="3">
        <v>2013</v>
      </c>
      <c r="B130" s="6">
        <v>30</v>
      </c>
      <c r="C130" s="3" t="s">
        <v>35</v>
      </c>
      <c r="D130" s="6" t="s">
        <v>185</v>
      </c>
      <c r="E130" s="3"/>
      <c r="F130" s="11" t="s">
        <v>317</v>
      </c>
      <c r="G130" s="6" t="s">
        <v>351</v>
      </c>
      <c r="H130" s="6"/>
      <c r="I130" s="5">
        <v>0.820627802690583</v>
      </c>
      <c r="L130"/>
      <c r="N130" s="12"/>
      <c r="O130" s="14"/>
    </row>
    <row r="131" spans="1:15" ht="14.25" customHeight="1">
      <c r="A131" s="3">
        <v>2013</v>
      </c>
      <c r="B131" s="6">
        <v>30</v>
      </c>
      <c r="C131" s="3" t="s">
        <v>35</v>
      </c>
      <c r="D131" s="6" t="s">
        <v>186</v>
      </c>
      <c r="E131" s="3"/>
      <c r="F131" s="11" t="s">
        <v>318</v>
      </c>
      <c r="G131" s="6" t="s">
        <v>6</v>
      </c>
      <c r="H131" s="6"/>
      <c r="I131" s="5">
        <v>0.8095238095238095</v>
      </c>
      <c r="L131"/>
      <c r="N131" s="12"/>
      <c r="O131" s="14"/>
    </row>
    <row r="132" spans="1:15" ht="14.25" customHeight="1">
      <c r="A132" s="3">
        <v>2013</v>
      </c>
      <c r="B132" s="6">
        <v>30</v>
      </c>
      <c r="C132" s="3" t="s">
        <v>35</v>
      </c>
      <c r="D132" s="6" t="s">
        <v>187</v>
      </c>
      <c r="E132" s="3"/>
      <c r="F132" s="11" t="s">
        <v>319</v>
      </c>
      <c r="G132" s="6" t="s">
        <v>351</v>
      </c>
      <c r="H132" s="6"/>
      <c r="I132" s="5">
        <v>0.8076923076923077</v>
      </c>
      <c r="L132"/>
      <c r="N132" s="12"/>
      <c r="O132" s="14"/>
    </row>
    <row r="133" spans="1:15" ht="14.25" customHeight="1">
      <c r="A133" s="3">
        <v>2013</v>
      </c>
      <c r="B133" s="6">
        <v>30</v>
      </c>
      <c r="C133" s="3" t="s">
        <v>35</v>
      </c>
      <c r="D133" s="6" t="s">
        <v>188</v>
      </c>
      <c r="E133" s="3"/>
      <c r="F133" s="11" t="s">
        <v>320</v>
      </c>
      <c r="G133" s="6" t="s">
        <v>6</v>
      </c>
      <c r="H133" s="6" t="s">
        <v>352</v>
      </c>
      <c r="I133" s="5">
        <v>0.8071748878923767</v>
      </c>
      <c r="L133"/>
      <c r="N133" s="12"/>
      <c r="O133" s="14"/>
    </row>
    <row r="134" spans="1:15" ht="14.25" customHeight="1">
      <c r="A134" s="3">
        <v>2013</v>
      </c>
      <c r="B134" s="6">
        <v>30</v>
      </c>
      <c r="C134" s="3" t="s">
        <v>35</v>
      </c>
      <c r="D134" s="6" t="s">
        <v>189</v>
      </c>
      <c r="E134" s="3" t="s">
        <v>770</v>
      </c>
      <c r="F134" s="11" t="s">
        <v>629</v>
      </c>
      <c r="G134" s="6" t="s">
        <v>6</v>
      </c>
      <c r="H134" s="6"/>
      <c r="I134" s="5">
        <v>0.8057553956834532</v>
      </c>
      <c r="L134"/>
      <c r="N134" s="12"/>
      <c r="O134" s="14"/>
    </row>
    <row r="135" spans="1:15" ht="14.25" customHeight="1">
      <c r="A135" s="3">
        <v>2013</v>
      </c>
      <c r="B135" s="6">
        <v>30</v>
      </c>
      <c r="C135" s="3" t="s">
        <v>35</v>
      </c>
      <c r="D135" s="6" t="s">
        <v>190</v>
      </c>
      <c r="E135" s="3"/>
      <c r="F135" s="11" t="s">
        <v>321</v>
      </c>
      <c r="G135" s="6" t="s">
        <v>351</v>
      </c>
      <c r="H135" s="6"/>
      <c r="I135" s="5">
        <v>0.8054054054054054</v>
      </c>
      <c r="L135"/>
      <c r="N135" s="12"/>
      <c r="O135" s="14"/>
    </row>
    <row r="136" spans="1:15" ht="14.25" customHeight="1">
      <c r="A136" s="3">
        <v>2013</v>
      </c>
      <c r="B136" s="6">
        <v>30</v>
      </c>
      <c r="C136" s="3" t="s">
        <v>35</v>
      </c>
      <c r="D136" s="6" t="s">
        <v>191</v>
      </c>
      <c r="E136" s="3" t="s">
        <v>770</v>
      </c>
      <c r="F136" s="11" t="s">
        <v>625</v>
      </c>
      <c r="G136" s="6" t="s">
        <v>6</v>
      </c>
      <c r="H136" s="6"/>
      <c r="I136" s="5">
        <v>0.8044871794871795</v>
      </c>
      <c r="L136"/>
      <c r="N136" s="12"/>
      <c r="O136" s="14"/>
    </row>
    <row r="137" spans="1:15" ht="14.25" customHeight="1">
      <c r="A137" s="3">
        <v>2013</v>
      </c>
      <c r="B137" s="6">
        <v>30</v>
      </c>
      <c r="C137" s="3" t="s">
        <v>35</v>
      </c>
      <c r="D137" s="6" t="s">
        <v>192</v>
      </c>
      <c r="E137" s="3"/>
      <c r="F137" s="11" t="s">
        <v>322</v>
      </c>
      <c r="G137" s="6" t="s">
        <v>6</v>
      </c>
      <c r="H137" s="6"/>
      <c r="I137" s="5">
        <v>0.8030973451327433</v>
      </c>
      <c r="L137"/>
      <c r="N137" s="12"/>
      <c r="O137" s="14"/>
    </row>
    <row r="138" spans="1:15" ht="14.25" customHeight="1">
      <c r="A138" s="3">
        <v>2013</v>
      </c>
      <c r="B138" s="6">
        <v>30</v>
      </c>
      <c r="C138" s="3" t="s">
        <v>35</v>
      </c>
      <c r="D138" s="6" t="s">
        <v>193</v>
      </c>
      <c r="E138" s="3"/>
      <c r="F138" s="11" t="s">
        <v>323</v>
      </c>
      <c r="G138" s="6" t="s">
        <v>351</v>
      </c>
      <c r="H138" s="6"/>
      <c r="I138" s="5">
        <v>0.8</v>
      </c>
      <c r="L138"/>
      <c r="N138" s="16"/>
      <c r="O138" s="19"/>
    </row>
    <row r="139" spans="1:15" ht="14.25" customHeight="1">
      <c r="A139" s="3">
        <v>2013</v>
      </c>
      <c r="B139" s="6">
        <v>30</v>
      </c>
      <c r="C139" s="3" t="s">
        <v>35</v>
      </c>
      <c r="D139" s="6" t="s">
        <v>194</v>
      </c>
      <c r="E139" s="3"/>
      <c r="F139" s="11" t="s">
        <v>324</v>
      </c>
      <c r="G139" s="6" t="s">
        <v>6</v>
      </c>
      <c r="H139" s="6"/>
      <c r="I139" s="5">
        <v>0.7955223880597015</v>
      </c>
      <c r="L139"/>
      <c r="N139" s="17"/>
      <c r="O139" s="21"/>
    </row>
    <row r="140" spans="1:15" ht="14.25" customHeight="1">
      <c r="A140" s="3">
        <v>2013</v>
      </c>
      <c r="B140" s="6">
        <v>30</v>
      </c>
      <c r="C140" s="3" t="s">
        <v>35</v>
      </c>
      <c r="D140" s="6" t="s">
        <v>195</v>
      </c>
      <c r="E140" s="3"/>
      <c r="F140" s="11" t="s">
        <v>325</v>
      </c>
      <c r="G140" s="6" t="s">
        <v>6</v>
      </c>
      <c r="H140" s="6"/>
      <c r="I140" s="5">
        <v>0.7949790794979079</v>
      </c>
      <c r="L140"/>
      <c r="N140" s="16"/>
      <c r="O140" s="19"/>
    </row>
    <row r="141" spans="1:15" ht="14.25" customHeight="1">
      <c r="A141" s="3">
        <v>2013</v>
      </c>
      <c r="B141" s="6">
        <v>30</v>
      </c>
      <c r="C141" s="3" t="s">
        <v>35</v>
      </c>
      <c r="D141" s="6" t="s">
        <v>196</v>
      </c>
      <c r="E141" s="3"/>
      <c r="F141" s="11" t="s">
        <v>326</v>
      </c>
      <c r="G141" s="6" t="s">
        <v>6</v>
      </c>
      <c r="H141" s="6"/>
      <c r="I141" s="5">
        <v>0.7896749521988528</v>
      </c>
      <c r="L141"/>
      <c r="N141" s="16"/>
      <c r="O141" s="19"/>
    </row>
    <row r="142" spans="1:15" ht="14.25" customHeight="1">
      <c r="A142" s="3">
        <v>2013</v>
      </c>
      <c r="B142" s="6">
        <v>30</v>
      </c>
      <c r="C142" s="3" t="s">
        <v>35</v>
      </c>
      <c r="D142" s="6" t="s">
        <v>197</v>
      </c>
      <c r="E142" s="3" t="s">
        <v>770</v>
      </c>
      <c r="F142" s="11" t="s">
        <v>635</v>
      </c>
      <c r="G142" s="6" t="s">
        <v>6</v>
      </c>
      <c r="H142" s="6"/>
      <c r="I142" s="5">
        <v>0.7894736842105263</v>
      </c>
      <c r="L142"/>
      <c r="N142" s="17"/>
      <c r="O142" s="21"/>
    </row>
    <row r="143" spans="1:15" ht="14.25" customHeight="1">
      <c r="A143" s="3">
        <v>2013</v>
      </c>
      <c r="B143" s="6">
        <v>30</v>
      </c>
      <c r="C143" s="3" t="s">
        <v>35</v>
      </c>
      <c r="D143" s="6" t="s">
        <v>198</v>
      </c>
      <c r="E143" s="3"/>
      <c r="F143" s="11" t="s">
        <v>327</v>
      </c>
      <c r="G143" s="6" t="s">
        <v>6</v>
      </c>
      <c r="H143" s="6"/>
      <c r="I143" s="5">
        <v>0.7886075949367088</v>
      </c>
      <c r="L143"/>
      <c r="N143" s="16"/>
      <c r="O143" s="19"/>
    </row>
    <row r="144" spans="1:15" ht="14.25" customHeight="1">
      <c r="A144" s="3">
        <v>2013</v>
      </c>
      <c r="B144" s="6">
        <v>30</v>
      </c>
      <c r="C144" s="3" t="s">
        <v>35</v>
      </c>
      <c r="D144" s="6" t="s">
        <v>199</v>
      </c>
      <c r="E144" s="3"/>
      <c r="F144" s="11" t="s">
        <v>328</v>
      </c>
      <c r="G144" s="6" t="s">
        <v>6</v>
      </c>
      <c r="H144" s="6"/>
      <c r="I144" s="5">
        <v>0.7829457364341085</v>
      </c>
      <c r="L144"/>
      <c r="N144" s="12"/>
      <c r="O144" s="14"/>
    </row>
    <row r="145" spans="1:15" ht="14.25" customHeight="1">
      <c r="A145" s="3">
        <v>2013</v>
      </c>
      <c r="B145" s="6">
        <v>30</v>
      </c>
      <c r="C145" s="3" t="s">
        <v>35</v>
      </c>
      <c r="D145" s="6" t="s">
        <v>200</v>
      </c>
      <c r="E145" s="3"/>
      <c r="F145" s="11" t="s">
        <v>329</v>
      </c>
      <c r="G145" s="6" t="s">
        <v>351</v>
      </c>
      <c r="H145" s="6"/>
      <c r="I145" s="5">
        <v>0.7812018489984591</v>
      </c>
      <c r="L145"/>
      <c r="N145" s="12"/>
      <c r="O145" s="14"/>
    </row>
    <row r="146" spans="1:15" ht="14.25" customHeight="1">
      <c r="A146" s="3">
        <v>2013</v>
      </c>
      <c r="B146" s="6">
        <v>30</v>
      </c>
      <c r="C146" s="3" t="s">
        <v>35</v>
      </c>
      <c r="D146" s="6" t="s">
        <v>201</v>
      </c>
      <c r="E146" s="3" t="s">
        <v>770</v>
      </c>
      <c r="F146" s="11" t="s">
        <v>626</v>
      </c>
      <c r="G146" s="6" t="s">
        <v>6</v>
      </c>
      <c r="H146" s="6"/>
      <c r="I146" s="5">
        <v>0.776</v>
      </c>
      <c r="L146"/>
      <c r="N146" s="12"/>
      <c r="O146" s="14"/>
    </row>
    <row r="147" spans="1:15" ht="14.25" customHeight="1">
      <c r="A147" s="3">
        <v>2013</v>
      </c>
      <c r="B147" s="6">
        <v>30</v>
      </c>
      <c r="C147" s="3" t="s">
        <v>35</v>
      </c>
      <c r="D147" s="6" t="s">
        <v>202</v>
      </c>
      <c r="E147" s="3"/>
      <c r="F147" s="11" t="s">
        <v>330</v>
      </c>
      <c r="G147" s="6" t="s">
        <v>351</v>
      </c>
      <c r="H147" s="6"/>
      <c r="I147" s="5">
        <v>0.774712643678161</v>
      </c>
      <c r="L147"/>
      <c r="N147" s="12"/>
      <c r="O147" s="14"/>
    </row>
    <row r="148" spans="1:15" ht="14.25" customHeight="1">
      <c r="A148" s="3">
        <v>2013</v>
      </c>
      <c r="B148" s="6">
        <v>30</v>
      </c>
      <c r="C148" s="3" t="s">
        <v>35</v>
      </c>
      <c r="D148" s="6" t="s">
        <v>203</v>
      </c>
      <c r="E148" s="3"/>
      <c r="F148" s="11" t="s">
        <v>331</v>
      </c>
      <c r="G148" s="6" t="s">
        <v>351</v>
      </c>
      <c r="H148" s="6"/>
      <c r="I148" s="5">
        <v>0.7622549019607843</v>
      </c>
      <c r="L148"/>
      <c r="N148" s="12"/>
      <c r="O148" s="14"/>
    </row>
    <row r="149" spans="1:15" ht="14.25" customHeight="1">
      <c r="A149" s="3">
        <v>2013</v>
      </c>
      <c r="B149" s="6">
        <v>30</v>
      </c>
      <c r="C149" s="3" t="s">
        <v>35</v>
      </c>
      <c r="D149" s="6" t="s">
        <v>204</v>
      </c>
      <c r="E149" s="3" t="s">
        <v>770</v>
      </c>
      <c r="F149" s="11" t="s">
        <v>616</v>
      </c>
      <c r="G149" s="6" t="s">
        <v>6</v>
      </c>
      <c r="H149" s="6"/>
      <c r="I149" s="5">
        <v>0.7611940298507462</v>
      </c>
      <c r="L149"/>
      <c r="N149" s="12"/>
      <c r="O149" s="14"/>
    </row>
    <row r="150" spans="1:15" ht="14.25" customHeight="1">
      <c r="A150" s="3">
        <v>2013</v>
      </c>
      <c r="B150" s="6">
        <v>30</v>
      </c>
      <c r="C150" s="3" t="s">
        <v>35</v>
      </c>
      <c r="D150" s="6" t="s">
        <v>205</v>
      </c>
      <c r="E150" s="3" t="s">
        <v>770</v>
      </c>
      <c r="F150" s="11" t="s">
        <v>634</v>
      </c>
      <c r="G150" s="6" t="s">
        <v>6</v>
      </c>
      <c r="H150" s="6" t="s">
        <v>91</v>
      </c>
      <c r="I150" s="5">
        <v>0.7595238095238095</v>
      </c>
      <c r="L150"/>
      <c r="N150" s="12"/>
      <c r="O150" s="14"/>
    </row>
    <row r="151" spans="1:15" ht="14.25" customHeight="1">
      <c r="A151" s="3">
        <v>2013</v>
      </c>
      <c r="B151" s="6">
        <v>30</v>
      </c>
      <c r="C151" s="3" t="s">
        <v>35</v>
      </c>
      <c r="D151" s="6" t="s">
        <v>206</v>
      </c>
      <c r="E151" s="3"/>
      <c r="F151" s="11" t="s">
        <v>332</v>
      </c>
      <c r="G151" s="6" t="s">
        <v>6</v>
      </c>
      <c r="H151" s="6"/>
      <c r="I151" s="5">
        <v>0.7559912854030502</v>
      </c>
      <c r="L151"/>
      <c r="N151" s="12"/>
      <c r="O151" s="14"/>
    </row>
    <row r="152" spans="1:15" ht="14.25" customHeight="1">
      <c r="A152" s="3">
        <v>2013</v>
      </c>
      <c r="B152" s="6">
        <v>30</v>
      </c>
      <c r="C152" s="3" t="s">
        <v>35</v>
      </c>
      <c r="D152" s="6" t="s">
        <v>207</v>
      </c>
      <c r="E152" s="3"/>
      <c r="F152" s="11" t="s">
        <v>333</v>
      </c>
      <c r="G152" s="6" t="s">
        <v>351</v>
      </c>
      <c r="H152" s="6"/>
      <c r="I152" s="5">
        <v>0.75254730713246</v>
      </c>
      <c r="L152"/>
      <c r="N152" s="12"/>
      <c r="O152" s="14"/>
    </row>
    <row r="153" spans="1:15" ht="14.25" customHeight="1">
      <c r="A153" s="3">
        <v>2013</v>
      </c>
      <c r="B153" s="6">
        <v>30</v>
      </c>
      <c r="C153" s="3" t="s">
        <v>35</v>
      </c>
      <c r="D153" s="6" t="s">
        <v>208</v>
      </c>
      <c r="E153" s="3"/>
      <c r="F153" s="11" t="s">
        <v>334</v>
      </c>
      <c r="G153" s="6" t="s">
        <v>351</v>
      </c>
      <c r="H153" s="6"/>
      <c r="I153" s="5">
        <v>0.7471264367816092</v>
      </c>
      <c r="L153"/>
      <c r="N153" s="12"/>
      <c r="O153" s="14"/>
    </row>
    <row r="154" spans="1:15" ht="14.25" customHeight="1">
      <c r="A154" s="3">
        <v>2013</v>
      </c>
      <c r="B154" s="6">
        <v>30</v>
      </c>
      <c r="C154" s="3" t="s">
        <v>35</v>
      </c>
      <c r="D154" s="6" t="s">
        <v>209</v>
      </c>
      <c r="E154" s="3" t="s">
        <v>770</v>
      </c>
      <c r="F154" s="11" t="s">
        <v>631</v>
      </c>
      <c r="G154" s="6" t="s">
        <v>6</v>
      </c>
      <c r="H154" s="6"/>
      <c r="I154" s="5">
        <v>0.7427652733118971</v>
      </c>
      <c r="L154"/>
      <c r="N154" s="12"/>
      <c r="O154" s="14"/>
    </row>
    <row r="155" spans="1:15" ht="14.25" customHeight="1">
      <c r="A155" s="3">
        <v>2013</v>
      </c>
      <c r="B155" s="6">
        <v>30</v>
      </c>
      <c r="C155" s="3" t="s">
        <v>35</v>
      </c>
      <c r="D155" s="6" t="s">
        <v>210</v>
      </c>
      <c r="E155" s="3" t="s">
        <v>770</v>
      </c>
      <c r="F155" s="11" t="s">
        <v>618</v>
      </c>
      <c r="G155" s="6" t="s">
        <v>351</v>
      </c>
      <c r="H155" s="6"/>
      <c r="I155" s="5">
        <v>0.7366666666666667</v>
      </c>
      <c r="L155"/>
      <c r="N155" s="12"/>
      <c r="O155" s="14"/>
    </row>
    <row r="156" spans="1:15" ht="14.25" customHeight="1">
      <c r="A156" s="3">
        <v>2013</v>
      </c>
      <c r="B156" s="6">
        <v>30</v>
      </c>
      <c r="C156" s="3" t="s">
        <v>35</v>
      </c>
      <c r="D156" s="6" t="s">
        <v>211</v>
      </c>
      <c r="E156" s="3" t="s">
        <v>770</v>
      </c>
      <c r="F156" s="11" t="s">
        <v>335</v>
      </c>
      <c r="G156" s="6" t="s">
        <v>351</v>
      </c>
      <c r="H156" s="6"/>
      <c r="I156" s="5">
        <v>0.7363796133567663</v>
      </c>
      <c r="L156"/>
      <c r="N156" s="12"/>
      <c r="O156" s="14"/>
    </row>
    <row r="157" spans="1:15" ht="14.25" customHeight="1">
      <c r="A157" s="3">
        <v>2013</v>
      </c>
      <c r="B157" s="6">
        <v>30</v>
      </c>
      <c r="C157" s="3" t="s">
        <v>35</v>
      </c>
      <c r="D157" s="6" t="s">
        <v>212</v>
      </c>
      <c r="E157" s="3"/>
      <c r="F157" s="11" t="s">
        <v>336</v>
      </c>
      <c r="G157" s="6" t="s">
        <v>6</v>
      </c>
      <c r="H157" s="6" t="s">
        <v>352</v>
      </c>
      <c r="I157" s="5">
        <v>0.7334754797441365</v>
      </c>
      <c r="L157"/>
      <c r="N157" s="12"/>
      <c r="O157" s="14"/>
    </row>
    <row r="158" spans="1:15" ht="14.25" customHeight="1">
      <c r="A158" s="3">
        <v>2013</v>
      </c>
      <c r="B158" s="6">
        <v>30</v>
      </c>
      <c r="C158" s="3" t="s">
        <v>35</v>
      </c>
      <c r="D158" s="6" t="s">
        <v>213</v>
      </c>
      <c r="E158" s="3" t="s">
        <v>770</v>
      </c>
      <c r="F158" s="11" t="s">
        <v>617</v>
      </c>
      <c r="G158" s="6" t="s">
        <v>6</v>
      </c>
      <c r="H158" s="6" t="s">
        <v>352</v>
      </c>
      <c r="I158" s="5">
        <v>0.7333333333333333</v>
      </c>
      <c r="L158"/>
      <c r="N158" s="12"/>
      <c r="O158" s="14"/>
    </row>
    <row r="159" spans="1:15" ht="14.25" customHeight="1">
      <c r="A159" s="3">
        <v>2013</v>
      </c>
      <c r="B159" s="6">
        <v>30</v>
      </c>
      <c r="C159" s="3" t="s">
        <v>35</v>
      </c>
      <c r="D159" s="6" t="s">
        <v>214</v>
      </c>
      <c r="E159" s="3"/>
      <c r="F159" s="11" t="s">
        <v>337</v>
      </c>
      <c r="G159" s="6" t="s">
        <v>6</v>
      </c>
      <c r="H159" s="6" t="s">
        <v>91</v>
      </c>
      <c r="I159" s="5">
        <v>0.7294332723948812</v>
      </c>
      <c r="L159"/>
      <c r="N159" s="12"/>
      <c r="O159" s="14"/>
    </row>
    <row r="160" spans="1:15" ht="14.25" customHeight="1">
      <c r="A160" s="3">
        <v>2013</v>
      </c>
      <c r="B160" s="6">
        <v>30</v>
      </c>
      <c r="C160" s="3" t="s">
        <v>35</v>
      </c>
      <c r="D160" s="6" t="s">
        <v>215</v>
      </c>
      <c r="E160" s="3" t="s">
        <v>770</v>
      </c>
      <c r="F160" s="11" t="s">
        <v>621</v>
      </c>
      <c r="G160" s="6" t="s">
        <v>6</v>
      </c>
      <c r="H160" s="6"/>
      <c r="I160" s="5">
        <v>0.7222222222222222</v>
      </c>
      <c r="L160"/>
      <c r="N160" s="12"/>
      <c r="O160" s="14"/>
    </row>
    <row r="161" spans="1:15" ht="14.25" customHeight="1">
      <c r="A161" s="3">
        <v>2013</v>
      </c>
      <c r="B161" s="6">
        <v>30</v>
      </c>
      <c r="C161" s="3" t="s">
        <v>35</v>
      </c>
      <c r="D161" s="6" t="s">
        <v>216</v>
      </c>
      <c r="E161" s="3"/>
      <c r="F161" s="11" t="s">
        <v>338</v>
      </c>
      <c r="G161" s="6" t="s">
        <v>6</v>
      </c>
      <c r="H161" s="6" t="s">
        <v>91</v>
      </c>
      <c r="I161" s="5">
        <v>0.721627408993576</v>
      </c>
      <c r="L161"/>
      <c r="N161" s="12"/>
      <c r="O161" s="14"/>
    </row>
    <row r="162" spans="1:15" ht="14.25" customHeight="1">
      <c r="A162" s="3">
        <v>2013</v>
      </c>
      <c r="B162" s="6">
        <v>30</v>
      </c>
      <c r="C162" s="3" t="s">
        <v>35</v>
      </c>
      <c r="D162" s="6" t="s">
        <v>217</v>
      </c>
      <c r="E162" s="3"/>
      <c r="F162" s="11" t="s">
        <v>339</v>
      </c>
      <c r="G162" s="6" t="s">
        <v>6</v>
      </c>
      <c r="H162" s="6" t="s">
        <v>91</v>
      </c>
      <c r="I162" s="5">
        <v>0.7159090909090909</v>
      </c>
      <c r="L162"/>
      <c r="N162" s="12"/>
      <c r="O162" s="14"/>
    </row>
    <row r="163" spans="1:15" ht="14.25" customHeight="1">
      <c r="A163" s="3">
        <v>2013</v>
      </c>
      <c r="B163" s="6">
        <v>30</v>
      </c>
      <c r="C163" s="3" t="s">
        <v>35</v>
      </c>
      <c r="D163" s="6" t="s">
        <v>218</v>
      </c>
      <c r="E163" s="3" t="s">
        <v>770</v>
      </c>
      <c r="F163" s="11" t="s">
        <v>624</v>
      </c>
      <c r="G163" s="6" t="s">
        <v>6</v>
      </c>
      <c r="H163" s="6" t="s">
        <v>91</v>
      </c>
      <c r="I163" s="5">
        <v>0.7158218125960062</v>
      </c>
      <c r="L163"/>
      <c r="N163" s="12"/>
      <c r="O163" s="14"/>
    </row>
    <row r="164" spans="1:15" ht="14.25" customHeight="1">
      <c r="A164" s="3">
        <v>2013</v>
      </c>
      <c r="B164" s="6">
        <v>30</v>
      </c>
      <c r="C164" s="3" t="s">
        <v>35</v>
      </c>
      <c r="D164" s="6" t="s">
        <v>219</v>
      </c>
      <c r="E164" s="3"/>
      <c r="F164" s="11" t="s">
        <v>340</v>
      </c>
      <c r="G164" s="6" t="s">
        <v>6</v>
      </c>
      <c r="H164" s="6"/>
      <c r="I164" s="5">
        <v>0.7084745762711865</v>
      </c>
      <c r="L164"/>
      <c r="N164" s="12"/>
      <c r="O164" s="14"/>
    </row>
    <row r="165" spans="1:15" ht="14.25" customHeight="1">
      <c r="A165" s="3">
        <v>2013</v>
      </c>
      <c r="B165" s="6">
        <v>30</v>
      </c>
      <c r="C165" s="3" t="s">
        <v>35</v>
      </c>
      <c r="D165" s="6" t="s">
        <v>220</v>
      </c>
      <c r="E165" s="3"/>
      <c r="F165" s="11" t="s">
        <v>341</v>
      </c>
      <c r="G165" s="6" t="s">
        <v>351</v>
      </c>
      <c r="H165" s="6"/>
      <c r="I165" s="5">
        <v>0.7052154195011338</v>
      </c>
      <c r="L165"/>
      <c r="N165" s="12"/>
      <c r="O165" s="14"/>
    </row>
    <row r="166" spans="1:15" ht="14.25" customHeight="1">
      <c r="A166" s="3">
        <v>2013</v>
      </c>
      <c r="B166" s="6">
        <v>30</v>
      </c>
      <c r="C166" s="3" t="s">
        <v>35</v>
      </c>
      <c r="D166" s="6" t="s">
        <v>221</v>
      </c>
      <c r="E166" s="3"/>
      <c r="F166" s="11" t="s">
        <v>342</v>
      </c>
      <c r="G166" s="6" t="s">
        <v>351</v>
      </c>
      <c r="H166" s="6"/>
      <c r="I166" s="5">
        <v>0.7051671732522796</v>
      </c>
      <c r="L166"/>
      <c r="N166" s="12"/>
      <c r="O166" s="14"/>
    </row>
    <row r="167" spans="1:15" ht="14.25" customHeight="1">
      <c r="A167" s="3">
        <v>2013</v>
      </c>
      <c r="B167" s="6">
        <v>30</v>
      </c>
      <c r="C167" s="3" t="s">
        <v>35</v>
      </c>
      <c r="D167" s="6" t="s">
        <v>222</v>
      </c>
      <c r="E167" s="3" t="s">
        <v>770</v>
      </c>
      <c r="F167" s="11" t="s">
        <v>628</v>
      </c>
      <c r="G167" s="6" t="s">
        <v>351</v>
      </c>
      <c r="H167" s="6" t="s">
        <v>353</v>
      </c>
      <c r="I167" s="5">
        <v>0.7049891540130152</v>
      </c>
      <c r="L167"/>
      <c r="N167" s="12"/>
      <c r="O167" s="14"/>
    </row>
    <row r="168" spans="1:15" ht="14.25" customHeight="1">
      <c r="A168" s="3">
        <v>2013</v>
      </c>
      <c r="B168" s="6">
        <v>30</v>
      </c>
      <c r="C168" s="3" t="s">
        <v>35</v>
      </c>
      <c r="D168" s="6" t="s">
        <v>223</v>
      </c>
      <c r="E168" s="3"/>
      <c r="F168" s="11" t="s">
        <v>343</v>
      </c>
      <c r="G168" s="6" t="s">
        <v>351</v>
      </c>
      <c r="H168" s="6"/>
      <c r="I168" s="5">
        <v>0.7044534412955465</v>
      </c>
      <c r="L168"/>
      <c r="N168" s="12"/>
      <c r="O168" s="14"/>
    </row>
    <row r="169" spans="1:15" ht="14.25" customHeight="1">
      <c r="A169" s="3">
        <v>2013</v>
      </c>
      <c r="B169" s="6">
        <v>30</v>
      </c>
      <c r="C169" s="3" t="s">
        <v>35</v>
      </c>
      <c r="D169" s="6" t="s">
        <v>224</v>
      </c>
      <c r="E169" s="3"/>
      <c r="F169" s="11" t="s">
        <v>344</v>
      </c>
      <c r="G169" s="6" t="s">
        <v>351</v>
      </c>
      <c r="H169" s="6"/>
      <c r="I169" s="5">
        <v>0.6950998185117967</v>
      </c>
      <c r="L169"/>
      <c r="N169" s="12"/>
      <c r="O169" s="14"/>
    </row>
    <row r="170" spans="1:15" ht="14.25" customHeight="1">
      <c r="A170" s="3">
        <v>2013</v>
      </c>
      <c r="B170" s="6">
        <v>30</v>
      </c>
      <c r="C170" s="3" t="s">
        <v>35</v>
      </c>
      <c r="D170" s="6" t="s">
        <v>225</v>
      </c>
      <c r="E170" s="3"/>
      <c r="F170" s="11" t="s">
        <v>345</v>
      </c>
      <c r="G170" s="6" t="s">
        <v>6</v>
      </c>
      <c r="H170" s="6"/>
      <c r="I170" s="5">
        <v>0.6950959488272921</v>
      </c>
      <c r="L170"/>
      <c r="N170" s="12"/>
      <c r="O170" s="14"/>
    </row>
    <row r="171" spans="1:15" ht="14.25" customHeight="1">
      <c r="A171" s="3">
        <v>2013</v>
      </c>
      <c r="B171" s="6">
        <v>30</v>
      </c>
      <c r="C171" s="3" t="s">
        <v>35</v>
      </c>
      <c r="D171" s="6" t="s">
        <v>226</v>
      </c>
      <c r="E171" s="3"/>
      <c r="F171" s="11" t="s">
        <v>346</v>
      </c>
      <c r="G171" s="6" t="s">
        <v>6</v>
      </c>
      <c r="H171" s="6"/>
      <c r="I171" s="5">
        <v>0.6942148760330579</v>
      </c>
      <c r="L171"/>
      <c r="N171" s="12"/>
      <c r="O171" s="14"/>
    </row>
    <row r="172" spans="1:15" ht="14.25" customHeight="1">
      <c r="A172" s="3">
        <v>2013</v>
      </c>
      <c r="B172" s="6">
        <v>30</v>
      </c>
      <c r="C172" s="3" t="s">
        <v>35</v>
      </c>
      <c r="D172" s="6" t="s">
        <v>227</v>
      </c>
      <c r="E172" s="3" t="s">
        <v>770</v>
      </c>
      <c r="F172" s="11" t="s">
        <v>627</v>
      </c>
      <c r="G172" s="6" t="s">
        <v>6</v>
      </c>
      <c r="H172" s="6"/>
      <c r="I172" s="5">
        <v>0.6924829157175398</v>
      </c>
      <c r="L172"/>
      <c r="N172" s="12"/>
      <c r="O172" s="14"/>
    </row>
    <row r="173" spans="1:15" ht="14.25" customHeight="1">
      <c r="A173" s="3">
        <v>2013</v>
      </c>
      <c r="B173" s="6">
        <v>30</v>
      </c>
      <c r="C173" s="3" t="s">
        <v>35</v>
      </c>
      <c r="D173" s="6" t="s">
        <v>228</v>
      </c>
      <c r="E173" s="3"/>
      <c r="F173" s="11" t="s">
        <v>347</v>
      </c>
      <c r="G173" s="6" t="s">
        <v>351</v>
      </c>
      <c r="H173" s="6" t="s">
        <v>353</v>
      </c>
      <c r="I173" s="5">
        <v>0.6903553299492385</v>
      </c>
      <c r="L173"/>
      <c r="N173" s="12"/>
      <c r="O173" s="14"/>
    </row>
    <row r="174" spans="1:15" ht="14.25" customHeight="1">
      <c r="A174" s="3">
        <v>2013</v>
      </c>
      <c r="B174" s="6">
        <v>30</v>
      </c>
      <c r="C174" s="3" t="s">
        <v>35</v>
      </c>
      <c r="D174" s="6" t="s">
        <v>229</v>
      </c>
      <c r="E174" s="3" t="s">
        <v>770</v>
      </c>
      <c r="F174" s="11" t="s">
        <v>632</v>
      </c>
      <c r="G174" s="6" t="s">
        <v>351</v>
      </c>
      <c r="H174" s="6" t="s">
        <v>353</v>
      </c>
      <c r="I174" s="5">
        <v>0.6722689075630253</v>
      </c>
      <c r="L174"/>
      <c r="N174" s="12"/>
      <c r="O174" s="14"/>
    </row>
    <row r="175" spans="1:15" ht="14.25" customHeight="1">
      <c r="A175" s="3">
        <v>2013</v>
      </c>
      <c r="B175" s="6">
        <v>30</v>
      </c>
      <c r="C175" s="3" t="s">
        <v>35</v>
      </c>
      <c r="D175" s="6" t="s">
        <v>230</v>
      </c>
      <c r="E175" s="3" t="s">
        <v>770</v>
      </c>
      <c r="F175" s="11" t="s">
        <v>630</v>
      </c>
      <c r="G175" s="6" t="s">
        <v>351</v>
      </c>
      <c r="H175" s="6"/>
      <c r="I175" s="5">
        <v>0.6680327868852459</v>
      </c>
      <c r="L175"/>
      <c r="N175" s="12"/>
      <c r="O175" s="14"/>
    </row>
    <row r="176" spans="1:15" ht="14.25" customHeight="1">
      <c r="A176" s="3">
        <v>2013</v>
      </c>
      <c r="B176" s="6">
        <v>30</v>
      </c>
      <c r="C176" s="3" t="s">
        <v>35</v>
      </c>
      <c r="D176" s="6" t="s">
        <v>231</v>
      </c>
      <c r="E176" s="3"/>
      <c r="F176" s="11" t="s">
        <v>348</v>
      </c>
      <c r="G176" s="6" t="s">
        <v>351</v>
      </c>
      <c r="H176" s="6" t="s">
        <v>353</v>
      </c>
      <c r="I176" s="5">
        <v>0.6651685393258427</v>
      </c>
      <c r="L176"/>
      <c r="N176" s="12"/>
      <c r="O176" s="14"/>
    </row>
    <row r="177" spans="1:15" ht="14.25" customHeight="1">
      <c r="A177" s="3">
        <v>2013</v>
      </c>
      <c r="B177" s="6">
        <v>30</v>
      </c>
      <c r="C177" s="3" t="s">
        <v>35</v>
      </c>
      <c r="D177" s="6" t="s">
        <v>232</v>
      </c>
      <c r="E177" s="3"/>
      <c r="F177" s="11" t="s">
        <v>349</v>
      </c>
      <c r="G177" s="6" t="s">
        <v>351</v>
      </c>
      <c r="H177" s="6" t="s">
        <v>353</v>
      </c>
      <c r="I177" s="5">
        <v>0.6624472573839663</v>
      </c>
      <c r="L177"/>
      <c r="N177" s="12"/>
      <c r="O177" s="14"/>
    </row>
    <row r="178" spans="1:15" ht="14.25" customHeight="1">
      <c r="A178" s="3">
        <v>2013</v>
      </c>
      <c r="B178" s="6">
        <v>30</v>
      </c>
      <c r="C178" s="3" t="s">
        <v>35</v>
      </c>
      <c r="D178" s="6" t="s">
        <v>233</v>
      </c>
      <c r="E178" s="3"/>
      <c r="F178" s="11" t="s">
        <v>350</v>
      </c>
      <c r="G178" s="6" t="s">
        <v>351</v>
      </c>
      <c r="H178" s="6"/>
      <c r="I178" s="5">
        <v>0.6507276507276507</v>
      </c>
      <c r="L178"/>
      <c r="N178" s="12"/>
      <c r="O178" s="14"/>
    </row>
    <row r="179" spans="1:15" ht="14.25" customHeight="1">
      <c r="A179" s="3"/>
      <c r="B179" s="6"/>
      <c r="C179" s="3"/>
      <c r="D179" s="6"/>
      <c r="E179" s="3"/>
      <c r="F179" s="35"/>
      <c r="G179" s="36"/>
      <c r="H179" s="36"/>
      <c r="I179" s="5"/>
      <c r="N179" s="12"/>
      <c r="O179" s="14"/>
    </row>
    <row r="180" spans="1:15" ht="14.25" customHeight="1">
      <c r="A180" s="3"/>
      <c r="B180" s="6"/>
      <c r="C180" s="3"/>
      <c r="D180" s="6"/>
      <c r="E180" s="3"/>
      <c r="F180" s="35" t="s">
        <v>8</v>
      </c>
      <c r="G180" s="36">
        <f>COUNTIF('List of Schools'!G41:G178,"SW")</f>
        <v>115</v>
      </c>
      <c r="H180" s="36"/>
      <c r="I180" s="5"/>
      <c r="N180" s="12"/>
      <c r="O180" s="14"/>
    </row>
    <row r="181" spans="1:15" ht="14.25" customHeight="1">
      <c r="A181" s="3"/>
      <c r="B181" s="6"/>
      <c r="C181" s="3"/>
      <c r="D181" s="6"/>
      <c r="E181" s="3"/>
      <c r="F181" s="35" t="s">
        <v>9</v>
      </c>
      <c r="G181" s="36">
        <f>COUNTIF('List of Schools'!G41:G178,"TAS")</f>
        <v>23</v>
      </c>
      <c r="H181" s="36"/>
      <c r="I181" s="5"/>
      <c r="N181" s="12"/>
      <c r="O181" s="14"/>
    </row>
    <row r="182" spans="1:15" ht="14.25" customHeight="1">
      <c r="A182" s="3"/>
      <c r="B182" s="6"/>
      <c r="C182" s="3"/>
      <c r="D182" s="6"/>
      <c r="E182" s="3"/>
      <c r="F182" s="35" t="s">
        <v>10</v>
      </c>
      <c r="G182" s="36">
        <f>SUM(G180:G181)</f>
        <v>138</v>
      </c>
      <c r="H182" s="36"/>
      <c r="I182" s="5"/>
      <c r="N182" s="12"/>
      <c r="O182" s="14"/>
    </row>
    <row r="183" spans="1:15" ht="14.25" customHeight="1">
      <c r="A183" s="52"/>
      <c r="B183" s="53"/>
      <c r="C183" s="54"/>
      <c r="D183" s="53"/>
      <c r="E183" s="54"/>
      <c r="F183" s="37"/>
      <c r="G183" s="38"/>
      <c r="H183" s="38"/>
      <c r="I183" s="56"/>
      <c r="N183" s="12"/>
      <c r="O183" s="14"/>
    </row>
    <row r="184" spans="1:15" ht="14.25" customHeight="1">
      <c r="A184" s="57"/>
      <c r="B184" s="58"/>
      <c r="C184" s="59"/>
      <c r="D184" s="58"/>
      <c r="E184" s="59"/>
      <c r="F184" s="64" t="s">
        <v>92</v>
      </c>
      <c r="G184" s="39">
        <f>COUNTIF('List of Schools'!H41:H178,"N")</f>
        <v>5</v>
      </c>
      <c r="H184" s="39"/>
      <c r="I184" s="61"/>
      <c r="N184" s="12"/>
      <c r="O184" s="14"/>
    </row>
    <row r="185" spans="1:15" ht="14.25" customHeight="1">
      <c r="A185" s="57"/>
      <c r="B185" s="58"/>
      <c r="C185" s="59"/>
      <c r="D185" s="58"/>
      <c r="E185" s="59"/>
      <c r="F185" s="64" t="s">
        <v>93</v>
      </c>
      <c r="G185" s="39">
        <f>COUNTIF('List of Schools'!H41:H178,"P")</f>
        <v>12</v>
      </c>
      <c r="H185" s="39"/>
      <c r="I185" s="61"/>
      <c r="N185" s="12"/>
      <c r="O185" s="14"/>
    </row>
    <row r="186" spans="1:15" ht="14.25" customHeight="1">
      <c r="A186" s="57"/>
      <c r="B186" s="58"/>
      <c r="C186" s="59"/>
      <c r="D186" s="58"/>
      <c r="E186" s="59"/>
      <c r="F186" s="64" t="s">
        <v>94</v>
      </c>
      <c r="G186" s="39">
        <f>COUNTIF('List of Schools'!H41:H178,"F")</f>
        <v>13</v>
      </c>
      <c r="H186" s="39"/>
      <c r="I186" s="61"/>
      <c r="N186" s="12"/>
      <c r="O186" s="14"/>
    </row>
    <row r="187" spans="1:15" ht="14.25" customHeight="1">
      <c r="A187" s="57"/>
      <c r="B187" s="58"/>
      <c r="C187" s="59"/>
      <c r="D187" s="58"/>
      <c r="E187" s="59"/>
      <c r="F187" s="64" t="s">
        <v>771</v>
      </c>
      <c r="G187" s="39">
        <f>COUNTIF('List of Schools'!E41:E178,"C")</f>
        <v>22</v>
      </c>
      <c r="H187" s="39"/>
      <c r="I187" s="61"/>
      <c r="N187" s="12"/>
      <c r="O187" s="14"/>
    </row>
    <row r="188" spans="1:15" ht="14.25" customHeight="1">
      <c r="A188" s="40"/>
      <c r="B188" s="41"/>
      <c r="C188" s="41"/>
      <c r="D188" s="41"/>
      <c r="E188" s="42"/>
      <c r="F188" s="43"/>
      <c r="G188" s="44"/>
      <c r="H188" s="44"/>
      <c r="I188" s="45"/>
      <c r="N188" s="12"/>
      <c r="O188" s="14"/>
    </row>
    <row r="189" spans="1:15" ht="14.25" customHeight="1">
      <c r="A189" s="3">
        <v>2013</v>
      </c>
      <c r="B189" s="6" t="s">
        <v>40</v>
      </c>
      <c r="C189" s="3" t="s">
        <v>15</v>
      </c>
      <c r="D189" s="6" t="s">
        <v>599</v>
      </c>
      <c r="E189" s="3"/>
      <c r="F189" s="11" t="s">
        <v>354</v>
      </c>
      <c r="G189" s="6" t="s">
        <v>6</v>
      </c>
      <c r="H189" s="6" t="s">
        <v>91</v>
      </c>
      <c r="I189" s="5">
        <v>0.8950892857142857</v>
      </c>
      <c r="L189"/>
      <c r="N189" s="12"/>
      <c r="O189" s="14"/>
    </row>
    <row r="190" spans="1:15" ht="14.25" customHeight="1">
      <c r="A190" s="3">
        <v>2013</v>
      </c>
      <c r="B190" s="6" t="s">
        <v>40</v>
      </c>
      <c r="C190" s="3" t="s">
        <v>15</v>
      </c>
      <c r="D190" s="6" t="s">
        <v>600</v>
      </c>
      <c r="E190" s="3"/>
      <c r="F190" s="11" t="s">
        <v>355</v>
      </c>
      <c r="G190" s="6" t="s">
        <v>6</v>
      </c>
      <c r="H190" s="6"/>
      <c r="I190" s="5">
        <v>0.8764940239043825</v>
      </c>
      <c r="L190"/>
      <c r="N190" s="12"/>
      <c r="O190" s="14"/>
    </row>
    <row r="191" spans="1:15" ht="14.25" customHeight="1">
      <c r="A191" s="3">
        <v>2013</v>
      </c>
      <c r="B191" s="6" t="s">
        <v>40</v>
      </c>
      <c r="C191" s="3" t="s">
        <v>15</v>
      </c>
      <c r="D191" s="6" t="s">
        <v>584</v>
      </c>
      <c r="E191" s="3"/>
      <c r="F191" s="11" t="s">
        <v>356</v>
      </c>
      <c r="G191" s="6" t="s">
        <v>6</v>
      </c>
      <c r="H191" s="6"/>
      <c r="I191" s="5">
        <v>0.8685567010309279</v>
      </c>
      <c r="L191"/>
      <c r="N191" s="12"/>
      <c r="O191" s="14"/>
    </row>
    <row r="192" spans="1:15" ht="14.25" customHeight="1">
      <c r="A192" s="3">
        <v>2013</v>
      </c>
      <c r="B192" s="6" t="s">
        <v>40</v>
      </c>
      <c r="C192" s="3" t="s">
        <v>15</v>
      </c>
      <c r="D192" s="6" t="s">
        <v>427</v>
      </c>
      <c r="E192" s="3"/>
      <c r="F192" s="11" t="s">
        <v>357</v>
      </c>
      <c r="G192" s="6" t="s">
        <v>6</v>
      </c>
      <c r="H192" s="6"/>
      <c r="I192" s="5">
        <v>0.8454545454545455</v>
      </c>
      <c r="L192"/>
      <c r="N192" s="12"/>
      <c r="O192" s="14"/>
    </row>
    <row r="193" spans="1:15" ht="14.25" customHeight="1">
      <c r="A193" s="3">
        <v>2013</v>
      </c>
      <c r="B193" s="6" t="s">
        <v>40</v>
      </c>
      <c r="C193" s="3" t="s">
        <v>15</v>
      </c>
      <c r="D193" s="6" t="s">
        <v>480</v>
      </c>
      <c r="E193" s="3"/>
      <c r="F193" s="11" t="s">
        <v>358</v>
      </c>
      <c r="G193" s="6" t="s">
        <v>6</v>
      </c>
      <c r="H193" s="6"/>
      <c r="I193" s="5">
        <v>0.8388998035363457</v>
      </c>
      <c r="L193"/>
      <c r="N193" s="12"/>
      <c r="O193" s="14"/>
    </row>
    <row r="194" spans="1:15" ht="14.25" customHeight="1">
      <c r="A194" s="3">
        <v>2013</v>
      </c>
      <c r="B194" s="6" t="s">
        <v>40</v>
      </c>
      <c r="C194" s="3" t="s">
        <v>15</v>
      </c>
      <c r="D194" s="6" t="s">
        <v>603</v>
      </c>
      <c r="E194" s="3"/>
      <c r="F194" s="11" t="s">
        <v>359</v>
      </c>
      <c r="G194" s="6" t="s">
        <v>6</v>
      </c>
      <c r="H194" s="6"/>
      <c r="I194" s="5">
        <v>0.8363171355498721</v>
      </c>
      <c r="L194"/>
      <c r="N194" s="12"/>
      <c r="O194" s="14"/>
    </row>
    <row r="195" spans="1:15" ht="14.25" customHeight="1">
      <c r="A195" s="3">
        <v>2013</v>
      </c>
      <c r="B195" s="6" t="s">
        <v>40</v>
      </c>
      <c r="C195" s="3" t="s">
        <v>15</v>
      </c>
      <c r="D195" s="6" t="s">
        <v>605</v>
      </c>
      <c r="E195" s="3"/>
      <c r="F195" s="11" t="s">
        <v>360</v>
      </c>
      <c r="G195" s="6" t="s">
        <v>6</v>
      </c>
      <c r="H195" s="6"/>
      <c r="I195" s="5">
        <v>0.8266666666666667</v>
      </c>
      <c r="L195"/>
      <c r="N195" s="12"/>
      <c r="O195" s="14"/>
    </row>
    <row r="196" spans="1:15" ht="14.25" customHeight="1">
      <c r="A196" s="3">
        <v>2013</v>
      </c>
      <c r="B196" s="6" t="s">
        <v>40</v>
      </c>
      <c r="C196" s="3" t="s">
        <v>15</v>
      </c>
      <c r="D196" s="6" t="s">
        <v>593</v>
      </c>
      <c r="E196" s="3"/>
      <c r="F196" s="11" t="s">
        <v>361</v>
      </c>
      <c r="G196" s="6" t="s">
        <v>6</v>
      </c>
      <c r="H196" s="6"/>
      <c r="I196" s="5">
        <v>0.8211538461538461</v>
      </c>
      <c r="L196"/>
      <c r="N196" s="12"/>
      <c r="O196" s="14"/>
    </row>
    <row r="197" spans="1:15" ht="14.25" customHeight="1">
      <c r="A197" s="3">
        <v>2013</v>
      </c>
      <c r="B197" s="6" t="s">
        <v>40</v>
      </c>
      <c r="C197" s="3" t="s">
        <v>15</v>
      </c>
      <c r="D197" s="6" t="s">
        <v>594</v>
      </c>
      <c r="E197" s="3"/>
      <c r="F197" s="11" t="s">
        <v>363</v>
      </c>
      <c r="G197" s="6" t="s">
        <v>6</v>
      </c>
      <c r="H197" s="6"/>
      <c r="I197" s="5">
        <v>0.8144329896907216</v>
      </c>
      <c r="L197"/>
      <c r="N197" s="12"/>
      <c r="O197" s="14"/>
    </row>
    <row r="198" spans="1:15" ht="14.25" customHeight="1">
      <c r="A198" s="3">
        <v>2013</v>
      </c>
      <c r="B198" s="6" t="s">
        <v>40</v>
      </c>
      <c r="C198" s="3" t="s">
        <v>15</v>
      </c>
      <c r="D198" s="6" t="s">
        <v>588</v>
      </c>
      <c r="E198" s="3"/>
      <c r="F198" s="11" t="s">
        <v>362</v>
      </c>
      <c r="G198" s="6" t="s">
        <v>6</v>
      </c>
      <c r="H198" s="6"/>
      <c r="I198" s="5">
        <v>0.8083140877598153</v>
      </c>
      <c r="L198"/>
      <c r="N198" s="12"/>
      <c r="O198" s="14"/>
    </row>
    <row r="199" spans="1:15" ht="14.25" customHeight="1">
      <c r="A199" s="3">
        <v>2013</v>
      </c>
      <c r="B199" s="6" t="s">
        <v>40</v>
      </c>
      <c r="C199" s="3" t="s">
        <v>15</v>
      </c>
      <c r="D199" s="6" t="s">
        <v>592</v>
      </c>
      <c r="E199" s="3"/>
      <c r="F199" s="11" t="s">
        <v>364</v>
      </c>
      <c r="G199" s="6" t="s">
        <v>6</v>
      </c>
      <c r="H199" s="6"/>
      <c r="I199" s="5">
        <v>0.8025276461295419</v>
      </c>
      <c r="L199"/>
      <c r="N199" s="12"/>
      <c r="O199" s="14"/>
    </row>
    <row r="200" spans="1:15" ht="14.25" customHeight="1">
      <c r="A200" s="3">
        <v>2013</v>
      </c>
      <c r="B200" s="6" t="s">
        <v>40</v>
      </c>
      <c r="C200" s="3" t="s">
        <v>15</v>
      </c>
      <c r="D200" s="6" t="s">
        <v>589</v>
      </c>
      <c r="E200" s="3"/>
      <c r="F200" s="11" t="s">
        <v>365</v>
      </c>
      <c r="G200" s="6" t="s">
        <v>6</v>
      </c>
      <c r="H200" s="6"/>
      <c r="I200" s="5">
        <v>0.7996357012750456</v>
      </c>
      <c r="L200"/>
      <c r="N200" s="12"/>
      <c r="O200" s="14"/>
    </row>
    <row r="201" spans="1:15" ht="14.25" customHeight="1">
      <c r="A201" s="3">
        <v>2013</v>
      </c>
      <c r="B201" s="6" t="s">
        <v>40</v>
      </c>
      <c r="C201" s="3" t="s">
        <v>15</v>
      </c>
      <c r="D201" s="6" t="s">
        <v>568</v>
      </c>
      <c r="E201" s="3"/>
      <c r="F201" s="11" t="s">
        <v>366</v>
      </c>
      <c r="G201" s="6" t="s">
        <v>6</v>
      </c>
      <c r="H201" s="6"/>
      <c r="I201" s="5">
        <v>0.7827380952380952</v>
      </c>
      <c r="L201"/>
      <c r="N201" s="12"/>
      <c r="O201" s="14"/>
    </row>
    <row r="202" spans="1:15" ht="14.25" customHeight="1">
      <c r="A202" s="3">
        <v>2013</v>
      </c>
      <c r="B202" s="6" t="s">
        <v>40</v>
      </c>
      <c r="C202" s="3" t="s">
        <v>15</v>
      </c>
      <c r="D202" s="6" t="s">
        <v>581</v>
      </c>
      <c r="E202" s="3"/>
      <c r="F202" s="11" t="s">
        <v>371</v>
      </c>
      <c r="G202" s="6" t="s">
        <v>6</v>
      </c>
      <c r="H202" s="6"/>
      <c r="I202" s="5">
        <v>0.782312925170068</v>
      </c>
      <c r="L202"/>
      <c r="N202" s="12"/>
      <c r="O202" s="14"/>
    </row>
    <row r="203" spans="1:15" ht="14.25" customHeight="1">
      <c r="A203" s="3">
        <v>2013</v>
      </c>
      <c r="B203" s="6" t="s">
        <v>40</v>
      </c>
      <c r="C203" s="3" t="s">
        <v>15</v>
      </c>
      <c r="D203" s="6" t="s">
        <v>232</v>
      </c>
      <c r="E203" s="3"/>
      <c r="F203" s="11" t="s">
        <v>372</v>
      </c>
      <c r="G203" s="6" t="s">
        <v>6</v>
      </c>
      <c r="H203" s="6"/>
      <c r="I203" s="5">
        <v>0.7714285714285715</v>
      </c>
      <c r="L203"/>
      <c r="N203" s="12"/>
      <c r="O203" s="14"/>
    </row>
    <row r="204" spans="1:15" ht="14.25" customHeight="1">
      <c r="A204" s="3">
        <v>2013</v>
      </c>
      <c r="B204" s="6" t="s">
        <v>40</v>
      </c>
      <c r="C204" s="3" t="s">
        <v>15</v>
      </c>
      <c r="D204" s="6" t="s">
        <v>70</v>
      </c>
      <c r="E204" s="3"/>
      <c r="F204" s="11" t="s">
        <v>369</v>
      </c>
      <c r="G204" s="6" t="s">
        <v>6</v>
      </c>
      <c r="H204" s="6"/>
      <c r="I204" s="5">
        <v>0.7707692307692308</v>
      </c>
      <c r="L204"/>
      <c r="N204" s="12"/>
      <c r="O204" s="14"/>
    </row>
    <row r="205" spans="1:15" ht="14.25" customHeight="1">
      <c r="A205" s="3">
        <v>2013</v>
      </c>
      <c r="B205" s="6" t="s">
        <v>40</v>
      </c>
      <c r="C205" s="3" t="s">
        <v>15</v>
      </c>
      <c r="D205" s="6" t="s">
        <v>167</v>
      </c>
      <c r="E205" s="3"/>
      <c r="F205" s="11" t="s">
        <v>367</v>
      </c>
      <c r="G205" s="6" t="s">
        <v>6</v>
      </c>
      <c r="H205" s="6"/>
      <c r="I205" s="5">
        <v>0.7707581227436823</v>
      </c>
      <c r="L205"/>
      <c r="N205" s="12"/>
      <c r="O205" s="14"/>
    </row>
    <row r="206" spans="1:15" ht="14.25" customHeight="1">
      <c r="A206" s="3">
        <v>2013</v>
      </c>
      <c r="B206" s="6" t="s">
        <v>40</v>
      </c>
      <c r="C206" s="3" t="s">
        <v>15</v>
      </c>
      <c r="D206" s="6" t="s">
        <v>601</v>
      </c>
      <c r="E206" s="3"/>
      <c r="F206" s="11" t="s">
        <v>368</v>
      </c>
      <c r="G206" s="6" t="s">
        <v>6</v>
      </c>
      <c r="H206" s="6" t="s">
        <v>91</v>
      </c>
      <c r="I206" s="5">
        <v>0.7697478991596639</v>
      </c>
      <c r="L206"/>
      <c r="N206" s="12"/>
      <c r="O206" s="14"/>
    </row>
    <row r="207" spans="1:15" ht="14.25" customHeight="1">
      <c r="A207" s="3">
        <v>2013</v>
      </c>
      <c r="B207" s="6" t="s">
        <v>40</v>
      </c>
      <c r="C207" s="3" t="s">
        <v>15</v>
      </c>
      <c r="D207" s="6" t="s">
        <v>179</v>
      </c>
      <c r="E207" s="3"/>
      <c r="F207" s="11" t="s">
        <v>373</v>
      </c>
      <c r="G207" s="6" t="s">
        <v>6</v>
      </c>
      <c r="H207" s="6" t="s">
        <v>91</v>
      </c>
      <c r="I207" s="5">
        <v>0.7697368421052632</v>
      </c>
      <c r="L207"/>
      <c r="N207" s="12"/>
      <c r="O207" s="14"/>
    </row>
    <row r="208" spans="1:15" ht="14.25" customHeight="1">
      <c r="A208" s="3">
        <v>2013</v>
      </c>
      <c r="B208" s="6" t="s">
        <v>40</v>
      </c>
      <c r="C208" s="3" t="s">
        <v>15</v>
      </c>
      <c r="D208" s="6" t="s">
        <v>147</v>
      </c>
      <c r="E208" s="3"/>
      <c r="F208" s="11" t="s">
        <v>370</v>
      </c>
      <c r="G208" s="6" t="s">
        <v>6</v>
      </c>
      <c r="H208" s="6"/>
      <c r="I208" s="5">
        <v>0.7671232876712328</v>
      </c>
      <c r="L208"/>
      <c r="N208" s="12"/>
      <c r="O208" s="14"/>
    </row>
    <row r="209" spans="1:15" ht="14.25" customHeight="1">
      <c r="A209" s="3">
        <v>2013</v>
      </c>
      <c r="B209" s="6" t="s">
        <v>40</v>
      </c>
      <c r="C209" s="3" t="s">
        <v>15</v>
      </c>
      <c r="D209" s="6" t="s">
        <v>591</v>
      </c>
      <c r="E209" s="3"/>
      <c r="F209" s="11" t="s">
        <v>375</v>
      </c>
      <c r="G209" s="6" t="s">
        <v>6</v>
      </c>
      <c r="H209" s="6"/>
      <c r="I209" s="5">
        <v>0.7568807339449541</v>
      </c>
      <c r="L209"/>
      <c r="N209" s="12"/>
      <c r="O209" s="14"/>
    </row>
    <row r="210" spans="1:15" ht="14.25" customHeight="1">
      <c r="A210" s="3">
        <v>2013</v>
      </c>
      <c r="B210" s="6" t="s">
        <v>40</v>
      </c>
      <c r="C210" s="3" t="s">
        <v>15</v>
      </c>
      <c r="D210" s="6" t="s">
        <v>585</v>
      </c>
      <c r="E210" s="3"/>
      <c r="F210" s="11" t="s">
        <v>374</v>
      </c>
      <c r="G210" s="6" t="s">
        <v>6</v>
      </c>
      <c r="H210" s="6" t="s">
        <v>353</v>
      </c>
      <c r="I210" s="5">
        <v>0.7559153175591532</v>
      </c>
      <c r="L210"/>
      <c r="N210" s="12"/>
      <c r="O210" s="14"/>
    </row>
    <row r="211" spans="1:15" ht="14.25" customHeight="1">
      <c r="A211" s="3">
        <v>2013</v>
      </c>
      <c r="B211" s="6" t="s">
        <v>40</v>
      </c>
      <c r="C211" s="3" t="s">
        <v>15</v>
      </c>
      <c r="D211" s="6" t="s">
        <v>500</v>
      </c>
      <c r="E211" s="3"/>
      <c r="F211" s="11" t="s">
        <v>376</v>
      </c>
      <c r="G211" s="6" t="s">
        <v>6</v>
      </c>
      <c r="H211" s="6"/>
      <c r="I211" s="5">
        <v>0.7522123893805309</v>
      </c>
      <c r="L211"/>
      <c r="N211" s="12"/>
      <c r="O211" s="14"/>
    </row>
    <row r="212" spans="1:15" ht="14.25" customHeight="1">
      <c r="A212" s="3">
        <v>2013</v>
      </c>
      <c r="B212" s="6" t="s">
        <v>40</v>
      </c>
      <c r="C212" s="3" t="s">
        <v>15</v>
      </c>
      <c r="D212" s="6" t="s">
        <v>580</v>
      </c>
      <c r="E212" s="3"/>
      <c r="F212" s="11" t="s">
        <v>378</v>
      </c>
      <c r="G212" s="6" t="s">
        <v>6</v>
      </c>
      <c r="H212" s="6"/>
      <c r="I212" s="5">
        <v>0.7386609071274298</v>
      </c>
      <c r="L212"/>
      <c r="N212" s="12"/>
      <c r="O212" s="14"/>
    </row>
    <row r="213" spans="1:15" ht="14.25" customHeight="1">
      <c r="A213" s="3">
        <v>2013</v>
      </c>
      <c r="B213" s="6" t="s">
        <v>40</v>
      </c>
      <c r="C213" s="3" t="s">
        <v>15</v>
      </c>
      <c r="D213" s="6" t="s">
        <v>602</v>
      </c>
      <c r="E213" s="3"/>
      <c r="F213" s="11" t="s">
        <v>379</v>
      </c>
      <c r="G213" s="6" t="s">
        <v>6</v>
      </c>
      <c r="H213" s="6"/>
      <c r="I213" s="5">
        <v>0.7384370015948963</v>
      </c>
      <c r="L213"/>
      <c r="N213" s="12"/>
      <c r="O213" s="14"/>
    </row>
    <row r="214" spans="1:15" ht="14.25" customHeight="1">
      <c r="A214" s="3">
        <v>2013</v>
      </c>
      <c r="B214" s="6" t="s">
        <v>40</v>
      </c>
      <c r="C214" s="3" t="s">
        <v>15</v>
      </c>
      <c r="D214" s="6" t="s">
        <v>587</v>
      </c>
      <c r="E214" s="3"/>
      <c r="F214" s="11" t="s">
        <v>377</v>
      </c>
      <c r="G214" s="6" t="s">
        <v>6</v>
      </c>
      <c r="H214" s="6"/>
      <c r="I214" s="5">
        <v>0.7382198952879581</v>
      </c>
      <c r="L214"/>
      <c r="N214" s="12"/>
      <c r="O214" s="14"/>
    </row>
    <row r="215" spans="1:15" ht="14.25" customHeight="1">
      <c r="A215" s="3">
        <v>2013</v>
      </c>
      <c r="B215" s="6" t="s">
        <v>40</v>
      </c>
      <c r="C215" s="3" t="s">
        <v>15</v>
      </c>
      <c r="D215" s="6" t="s">
        <v>148</v>
      </c>
      <c r="E215" s="3"/>
      <c r="F215" s="11" t="s">
        <v>380</v>
      </c>
      <c r="G215" s="6" t="s">
        <v>6</v>
      </c>
      <c r="H215" s="6" t="s">
        <v>91</v>
      </c>
      <c r="I215" s="5">
        <v>0.7257462686567164</v>
      </c>
      <c r="L215"/>
      <c r="N215" s="12"/>
      <c r="O215" s="14"/>
    </row>
    <row r="216" spans="1:15" ht="14.25" customHeight="1">
      <c r="A216" s="3">
        <v>2013</v>
      </c>
      <c r="B216" s="6" t="s">
        <v>40</v>
      </c>
      <c r="C216" s="3" t="s">
        <v>15</v>
      </c>
      <c r="D216" s="6" t="s">
        <v>595</v>
      </c>
      <c r="E216" s="3"/>
      <c r="F216" s="11" t="s">
        <v>381</v>
      </c>
      <c r="G216" s="6" t="s">
        <v>6</v>
      </c>
      <c r="H216" s="6"/>
      <c r="I216" s="5">
        <v>0.7240143369175627</v>
      </c>
      <c r="L216"/>
      <c r="N216" s="12"/>
      <c r="O216" s="14"/>
    </row>
    <row r="217" spans="1:15" ht="14.25" customHeight="1">
      <c r="A217" s="3">
        <v>2013</v>
      </c>
      <c r="B217" s="6" t="s">
        <v>40</v>
      </c>
      <c r="C217" s="3" t="s">
        <v>15</v>
      </c>
      <c r="D217" s="6" t="s">
        <v>597</v>
      </c>
      <c r="E217" s="3"/>
      <c r="F217" s="11" t="s">
        <v>382</v>
      </c>
      <c r="G217" s="6" t="s">
        <v>6</v>
      </c>
      <c r="H217" s="6"/>
      <c r="I217" s="5">
        <v>0.7169811320754716</v>
      </c>
      <c r="L217"/>
      <c r="N217" s="12"/>
      <c r="O217" s="14"/>
    </row>
    <row r="218" spans="1:15" ht="14.25" customHeight="1">
      <c r="A218" s="3">
        <v>2013</v>
      </c>
      <c r="B218" s="6" t="s">
        <v>40</v>
      </c>
      <c r="C218" s="3" t="s">
        <v>15</v>
      </c>
      <c r="D218" s="6" t="s">
        <v>604</v>
      </c>
      <c r="E218" s="3"/>
      <c r="F218" s="11" t="s">
        <v>383</v>
      </c>
      <c r="G218" s="6" t="s">
        <v>6</v>
      </c>
      <c r="H218" s="6"/>
      <c r="I218" s="5">
        <v>0.7138888888888889</v>
      </c>
      <c r="L218"/>
      <c r="N218" s="12"/>
      <c r="O218" s="14"/>
    </row>
    <row r="219" spans="1:15" ht="14.25" customHeight="1">
      <c r="A219" s="3">
        <v>2013</v>
      </c>
      <c r="B219" s="6" t="s">
        <v>40</v>
      </c>
      <c r="C219" s="3" t="s">
        <v>15</v>
      </c>
      <c r="D219" s="6" t="s">
        <v>216</v>
      </c>
      <c r="E219" s="3"/>
      <c r="F219" s="11" t="s">
        <v>386</v>
      </c>
      <c r="G219" s="6" t="s">
        <v>6</v>
      </c>
      <c r="H219" s="6"/>
      <c r="I219" s="5">
        <v>0.7025089605734767</v>
      </c>
      <c r="L219"/>
      <c r="N219" s="12"/>
      <c r="O219" s="14"/>
    </row>
    <row r="220" spans="1:15" ht="14.25" customHeight="1">
      <c r="A220" s="3">
        <v>2013</v>
      </c>
      <c r="B220" s="6" t="s">
        <v>40</v>
      </c>
      <c r="C220" s="3" t="s">
        <v>15</v>
      </c>
      <c r="D220" s="6" t="s">
        <v>598</v>
      </c>
      <c r="E220" s="3"/>
      <c r="F220" s="11" t="s">
        <v>387</v>
      </c>
      <c r="G220" s="6" t="s">
        <v>6</v>
      </c>
      <c r="H220" s="6"/>
      <c r="I220" s="5">
        <v>0.6961602671118531</v>
      </c>
      <c r="L220"/>
      <c r="N220" s="12"/>
      <c r="O220" s="14"/>
    </row>
    <row r="221" spans="1:15" ht="14.25" customHeight="1">
      <c r="A221" s="3">
        <v>2013</v>
      </c>
      <c r="B221" s="6" t="s">
        <v>40</v>
      </c>
      <c r="C221" s="3" t="s">
        <v>15</v>
      </c>
      <c r="D221" s="6" t="s">
        <v>590</v>
      </c>
      <c r="E221" s="3"/>
      <c r="F221" s="11" t="s">
        <v>385</v>
      </c>
      <c r="G221" s="6" t="s">
        <v>6</v>
      </c>
      <c r="H221" s="6"/>
      <c r="I221" s="5">
        <v>0.6957746478873239</v>
      </c>
      <c r="L221"/>
      <c r="N221" s="12"/>
      <c r="O221" s="14"/>
    </row>
    <row r="222" spans="1:15" ht="14.25" customHeight="1">
      <c r="A222" s="3">
        <v>2013</v>
      </c>
      <c r="B222" s="6" t="s">
        <v>40</v>
      </c>
      <c r="C222" s="3" t="s">
        <v>15</v>
      </c>
      <c r="D222" s="6" t="s">
        <v>596</v>
      </c>
      <c r="E222" s="3"/>
      <c r="F222" s="11" t="s">
        <v>384</v>
      </c>
      <c r="G222" s="6" t="s">
        <v>6</v>
      </c>
      <c r="H222" s="6"/>
      <c r="I222" s="5">
        <v>0.6936170212765957</v>
      </c>
      <c r="L222"/>
      <c r="N222" s="12"/>
      <c r="O222" s="14"/>
    </row>
    <row r="223" spans="1:15" ht="14.25" customHeight="1">
      <c r="A223" s="3">
        <v>2013</v>
      </c>
      <c r="B223" s="6" t="s">
        <v>40</v>
      </c>
      <c r="C223" s="3" t="s">
        <v>15</v>
      </c>
      <c r="D223" s="6" t="s">
        <v>547</v>
      </c>
      <c r="E223" s="3"/>
      <c r="F223" s="11" t="s">
        <v>388</v>
      </c>
      <c r="G223" s="6" t="s">
        <v>6</v>
      </c>
      <c r="H223" s="6"/>
      <c r="I223" s="5">
        <v>0.6910569105691057</v>
      </c>
      <c r="L223"/>
      <c r="N223" s="12"/>
      <c r="O223" s="14"/>
    </row>
    <row r="224" spans="1:15" ht="14.25" customHeight="1">
      <c r="A224" s="3">
        <v>2013</v>
      </c>
      <c r="B224" s="6" t="s">
        <v>40</v>
      </c>
      <c r="C224" s="3" t="s">
        <v>15</v>
      </c>
      <c r="D224" s="6" t="s">
        <v>577</v>
      </c>
      <c r="E224" s="3"/>
      <c r="F224" s="11" t="s">
        <v>389</v>
      </c>
      <c r="G224" s="6" t="s">
        <v>6</v>
      </c>
      <c r="H224" s="6"/>
      <c r="I224" s="5">
        <v>0.684375</v>
      </c>
      <c r="L224"/>
      <c r="N224" s="12"/>
      <c r="O224" s="14"/>
    </row>
    <row r="225" spans="1:15" ht="14.25" customHeight="1">
      <c r="A225" s="3">
        <v>2013</v>
      </c>
      <c r="B225" s="6" t="s">
        <v>40</v>
      </c>
      <c r="C225" s="3" t="s">
        <v>15</v>
      </c>
      <c r="D225" s="6" t="s">
        <v>583</v>
      </c>
      <c r="E225" s="3"/>
      <c r="F225" s="11" t="s">
        <v>390</v>
      </c>
      <c r="G225" s="6" t="s">
        <v>6</v>
      </c>
      <c r="H225" s="6"/>
      <c r="I225" s="5">
        <v>0.6783625730994152</v>
      </c>
      <c r="L225"/>
      <c r="N225" s="12"/>
      <c r="O225" s="14"/>
    </row>
    <row r="226" spans="1:15" ht="14.25" customHeight="1">
      <c r="A226" s="3">
        <v>2013</v>
      </c>
      <c r="B226" s="6" t="s">
        <v>40</v>
      </c>
      <c r="C226" s="3" t="s">
        <v>15</v>
      </c>
      <c r="D226" s="6" t="s">
        <v>586</v>
      </c>
      <c r="E226" s="3"/>
      <c r="F226" s="11" t="s">
        <v>391</v>
      </c>
      <c r="G226" s="6" t="s">
        <v>6</v>
      </c>
      <c r="H226" s="6"/>
      <c r="I226" s="5">
        <v>0.676416819012797</v>
      </c>
      <c r="L226"/>
      <c r="N226" s="12"/>
      <c r="O226" s="14"/>
    </row>
    <row r="227" spans="1:15" ht="14.25" customHeight="1">
      <c r="A227" s="3">
        <v>2013</v>
      </c>
      <c r="B227" s="6" t="s">
        <v>40</v>
      </c>
      <c r="C227" s="3" t="s">
        <v>15</v>
      </c>
      <c r="D227" s="6" t="s">
        <v>579</v>
      </c>
      <c r="E227" s="3"/>
      <c r="F227" s="11" t="s">
        <v>392</v>
      </c>
      <c r="G227" s="6" t="s">
        <v>6</v>
      </c>
      <c r="H227" s="6"/>
      <c r="I227" s="5">
        <v>0.6653846153846154</v>
      </c>
      <c r="L227"/>
      <c r="N227" s="12"/>
      <c r="O227" s="14"/>
    </row>
    <row r="228" spans="1:15" ht="14.25" customHeight="1">
      <c r="A228" s="3">
        <v>2013</v>
      </c>
      <c r="B228" s="6" t="s">
        <v>40</v>
      </c>
      <c r="C228" s="3" t="s">
        <v>15</v>
      </c>
      <c r="D228" s="6" t="s">
        <v>59</v>
      </c>
      <c r="E228" s="3"/>
      <c r="F228" s="11" t="s">
        <v>393</v>
      </c>
      <c r="G228" s="6" t="s">
        <v>6</v>
      </c>
      <c r="H228" s="6"/>
      <c r="I228" s="5">
        <v>0.6589147286821705</v>
      </c>
      <c r="L228"/>
      <c r="N228" s="12"/>
      <c r="O228" s="14"/>
    </row>
    <row r="229" spans="1:15" ht="14.25" customHeight="1">
      <c r="A229" s="3">
        <v>2013</v>
      </c>
      <c r="B229" s="6" t="s">
        <v>40</v>
      </c>
      <c r="C229" s="3" t="s">
        <v>15</v>
      </c>
      <c r="D229" s="6" t="s">
        <v>582</v>
      </c>
      <c r="E229" s="3"/>
      <c r="F229" s="11" t="s">
        <v>394</v>
      </c>
      <c r="G229" s="6" t="s">
        <v>6</v>
      </c>
      <c r="H229" s="6"/>
      <c r="I229" s="5">
        <v>0.6587926509186351</v>
      </c>
      <c r="L229"/>
      <c r="N229" s="12"/>
      <c r="O229" s="14"/>
    </row>
    <row r="230" spans="1:15" ht="14.25" customHeight="1">
      <c r="A230" s="3">
        <v>2013</v>
      </c>
      <c r="B230" s="6" t="s">
        <v>40</v>
      </c>
      <c r="C230" s="3" t="s">
        <v>15</v>
      </c>
      <c r="D230" s="6" t="s">
        <v>519</v>
      </c>
      <c r="E230" s="3"/>
      <c r="F230" s="11" t="s">
        <v>395</v>
      </c>
      <c r="G230" s="6" t="s">
        <v>6</v>
      </c>
      <c r="H230" s="6"/>
      <c r="I230" s="5">
        <v>0.6506024096385542</v>
      </c>
      <c r="L230"/>
      <c r="N230" s="12"/>
      <c r="O230" s="14"/>
    </row>
    <row r="231" spans="1:15" ht="14.25" customHeight="1">
      <c r="A231" s="3">
        <v>2013</v>
      </c>
      <c r="B231" s="6" t="s">
        <v>40</v>
      </c>
      <c r="C231" s="3" t="s">
        <v>15</v>
      </c>
      <c r="D231" s="6" t="s">
        <v>156</v>
      </c>
      <c r="E231" s="3"/>
      <c r="F231" s="11" t="s">
        <v>396</v>
      </c>
      <c r="G231" s="6" t="s">
        <v>6</v>
      </c>
      <c r="H231" s="6"/>
      <c r="I231" s="5">
        <v>0.6397849462365591</v>
      </c>
      <c r="L231"/>
      <c r="N231" s="12"/>
      <c r="O231" s="14"/>
    </row>
    <row r="232" spans="1:15" ht="14.25" customHeight="1">
      <c r="A232" s="3">
        <v>2013</v>
      </c>
      <c r="B232" s="6" t="s">
        <v>40</v>
      </c>
      <c r="C232" s="3" t="s">
        <v>15</v>
      </c>
      <c r="D232" s="6" t="s">
        <v>490</v>
      </c>
      <c r="E232" s="3"/>
      <c r="F232" s="11" t="s">
        <v>397</v>
      </c>
      <c r="G232" s="6" t="s">
        <v>6</v>
      </c>
      <c r="H232" s="6"/>
      <c r="I232" s="5">
        <v>0.6356589147286822</v>
      </c>
      <c r="L232"/>
      <c r="N232" s="12"/>
      <c r="O232" s="14"/>
    </row>
    <row r="233" spans="1:15" ht="14.25" customHeight="1">
      <c r="A233" s="3">
        <v>2013</v>
      </c>
      <c r="B233" s="6" t="s">
        <v>40</v>
      </c>
      <c r="C233" s="3" t="s">
        <v>15</v>
      </c>
      <c r="D233" s="6" t="s">
        <v>578</v>
      </c>
      <c r="E233" s="3"/>
      <c r="F233" s="11" t="s">
        <v>398</v>
      </c>
      <c r="G233" s="6" t="s">
        <v>6</v>
      </c>
      <c r="H233" s="6"/>
      <c r="I233" s="5">
        <v>0.6353211009174312</v>
      </c>
      <c r="L233"/>
      <c r="N233" s="12"/>
      <c r="O233" s="14"/>
    </row>
    <row r="234" spans="1:15" ht="14.25" customHeight="1">
      <c r="A234" s="3">
        <v>2013</v>
      </c>
      <c r="B234" s="6" t="s">
        <v>40</v>
      </c>
      <c r="C234" s="3" t="s">
        <v>15</v>
      </c>
      <c r="D234" s="6" t="s">
        <v>170</v>
      </c>
      <c r="E234" s="3"/>
      <c r="F234" s="11" t="s">
        <v>399</v>
      </c>
      <c r="G234" s="6" t="s">
        <v>6</v>
      </c>
      <c r="H234" s="6"/>
      <c r="I234" s="5">
        <v>0.5950920245398773</v>
      </c>
      <c r="L234"/>
      <c r="N234" s="12"/>
      <c r="O234" s="14"/>
    </row>
    <row r="235" spans="1:15" ht="14.25" customHeight="1">
      <c r="A235" s="3">
        <v>2013</v>
      </c>
      <c r="B235" s="6" t="s">
        <v>40</v>
      </c>
      <c r="C235" s="3" t="s">
        <v>15</v>
      </c>
      <c r="D235" s="6" t="s">
        <v>773</v>
      </c>
      <c r="E235" s="3"/>
      <c r="F235" s="11" t="s">
        <v>776</v>
      </c>
      <c r="G235" s="6" t="s">
        <v>351</v>
      </c>
      <c r="H235" s="6" t="s">
        <v>353</v>
      </c>
      <c r="I235" s="5">
        <v>0.5942350332594235</v>
      </c>
      <c r="L235"/>
      <c r="N235" s="12"/>
      <c r="O235" s="14"/>
    </row>
    <row r="236" spans="1:15" ht="14.25" customHeight="1">
      <c r="A236" s="3">
        <v>2013</v>
      </c>
      <c r="B236" s="6" t="s">
        <v>40</v>
      </c>
      <c r="C236" s="3" t="s">
        <v>15</v>
      </c>
      <c r="D236" s="6" t="s">
        <v>774</v>
      </c>
      <c r="E236" s="3"/>
      <c r="F236" s="11" t="s">
        <v>777</v>
      </c>
      <c r="G236" s="6" t="s">
        <v>351</v>
      </c>
      <c r="H236" s="6" t="s">
        <v>353</v>
      </c>
      <c r="I236" s="5">
        <v>0.583547557840617</v>
      </c>
      <c r="L236" s="86"/>
      <c r="N236" s="12"/>
      <c r="O236" s="14"/>
    </row>
    <row r="237" spans="1:15" ht="14.25" customHeight="1">
      <c r="A237" s="3">
        <v>2013</v>
      </c>
      <c r="B237" s="6" t="s">
        <v>40</v>
      </c>
      <c r="C237" s="3" t="s">
        <v>15</v>
      </c>
      <c r="D237" s="6" t="s">
        <v>546</v>
      </c>
      <c r="E237" s="3"/>
      <c r="F237" s="11" t="s">
        <v>400</v>
      </c>
      <c r="G237" s="6" t="s">
        <v>6</v>
      </c>
      <c r="H237" s="6"/>
      <c r="I237" s="5">
        <v>0.5789473684210527</v>
      </c>
      <c r="L237" s="86"/>
      <c r="N237" s="12"/>
      <c r="O237" s="14"/>
    </row>
    <row r="238" spans="1:15" ht="14.25" customHeight="1">
      <c r="A238" s="3"/>
      <c r="B238" s="6"/>
      <c r="C238" s="3"/>
      <c r="D238" s="6"/>
      <c r="E238" s="3"/>
      <c r="F238" s="35"/>
      <c r="G238" s="36"/>
      <c r="H238" s="36"/>
      <c r="I238" s="5"/>
      <c r="N238" s="12"/>
      <c r="O238" s="14"/>
    </row>
    <row r="239" spans="1:15" ht="14.25" customHeight="1">
      <c r="A239" s="3"/>
      <c r="B239" s="6"/>
      <c r="C239" s="3"/>
      <c r="D239" s="6"/>
      <c r="E239" s="3"/>
      <c r="F239" s="35" t="s">
        <v>8</v>
      </c>
      <c r="G239" s="36">
        <f>COUNTIF('List of Schools'!G189:G237,"SW")</f>
        <v>47</v>
      </c>
      <c r="H239" s="36"/>
      <c r="I239" s="5"/>
      <c r="N239" s="12"/>
      <c r="O239" s="14"/>
    </row>
    <row r="240" spans="1:15" ht="14.25" customHeight="1">
      <c r="A240" s="3"/>
      <c r="B240" s="6"/>
      <c r="C240" s="3"/>
      <c r="D240" s="6"/>
      <c r="E240" s="3"/>
      <c r="F240" s="35" t="s">
        <v>9</v>
      </c>
      <c r="G240" s="36">
        <f>COUNTIF('List of Schools'!G189:G237,"TAS")</f>
        <v>2</v>
      </c>
      <c r="H240" s="36"/>
      <c r="I240" s="5"/>
      <c r="N240" s="12"/>
      <c r="O240" s="14"/>
    </row>
    <row r="241" spans="1:15" ht="14.25" customHeight="1">
      <c r="A241" s="3"/>
      <c r="B241" s="6"/>
      <c r="C241" s="3"/>
      <c r="D241" s="6"/>
      <c r="E241" s="3"/>
      <c r="F241" s="35" t="s">
        <v>10</v>
      </c>
      <c r="G241" s="36">
        <f>SUM(G239:G240)</f>
        <v>49</v>
      </c>
      <c r="H241" s="36"/>
      <c r="I241" s="5"/>
      <c r="N241" s="12"/>
      <c r="O241" s="14"/>
    </row>
    <row r="242" spans="1:15" ht="14.25" customHeight="1">
      <c r="A242" s="52"/>
      <c r="B242" s="53"/>
      <c r="C242" s="54"/>
      <c r="D242" s="53"/>
      <c r="E242" s="54"/>
      <c r="F242" s="37"/>
      <c r="G242" s="38"/>
      <c r="H242" s="38"/>
      <c r="I242" s="56"/>
      <c r="N242" s="12"/>
      <c r="O242" s="14"/>
    </row>
    <row r="243" spans="1:15" ht="14.25" customHeight="1">
      <c r="A243" s="57"/>
      <c r="B243" s="58"/>
      <c r="C243" s="59"/>
      <c r="D243" s="58"/>
      <c r="E243" s="59"/>
      <c r="F243" s="64" t="s">
        <v>92</v>
      </c>
      <c r="G243" s="39">
        <f>COUNTIF('List of Schools'!H189:H237,"N")</f>
        <v>3</v>
      </c>
      <c r="H243" s="39"/>
      <c r="I243" s="61"/>
      <c r="N243" s="12"/>
      <c r="O243" s="14"/>
    </row>
    <row r="244" spans="1:15" ht="14.25" customHeight="1">
      <c r="A244" s="57"/>
      <c r="B244" s="58"/>
      <c r="C244" s="59"/>
      <c r="D244" s="58"/>
      <c r="E244" s="59"/>
      <c r="F244" s="64" t="s">
        <v>93</v>
      </c>
      <c r="G244" s="39">
        <f>COUNTIF('List of Schools'!H189:H237,"P")</f>
        <v>0</v>
      </c>
      <c r="H244" s="39"/>
      <c r="I244" s="61"/>
      <c r="N244" s="12"/>
      <c r="O244" s="14"/>
    </row>
    <row r="245" spans="1:15" ht="14.25" customHeight="1">
      <c r="A245" s="57"/>
      <c r="B245" s="58"/>
      <c r="C245" s="59"/>
      <c r="D245" s="58"/>
      <c r="E245" s="59"/>
      <c r="F245" s="64" t="s">
        <v>94</v>
      </c>
      <c r="G245" s="39">
        <f>COUNTIF('List of Schools'!H189:H237,"F")</f>
        <v>4</v>
      </c>
      <c r="H245" s="39"/>
      <c r="I245" s="61"/>
      <c r="N245" s="12"/>
      <c r="O245" s="14"/>
    </row>
    <row r="246" spans="1:15" ht="14.25" customHeight="1">
      <c r="A246" s="40"/>
      <c r="B246" s="41"/>
      <c r="C246" s="41"/>
      <c r="D246" s="41"/>
      <c r="E246" s="42"/>
      <c r="F246" s="43"/>
      <c r="G246" s="44"/>
      <c r="H246" s="44"/>
      <c r="I246" s="45"/>
      <c r="N246" s="12"/>
      <c r="O246" s="14"/>
    </row>
    <row r="247" spans="1:15" ht="14.25" customHeight="1">
      <c r="A247" s="3">
        <v>2013</v>
      </c>
      <c r="B247" s="6" t="s">
        <v>41</v>
      </c>
      <c r="C247" s="3" t="s">
        <v>16</v>
      </c>
      <c r="D247" s="6" t="s">
        <v>538</v>
      </c>
      <c r="E247" s="3"/>
      <c r="F247" s="11" t="s">
        <v>539</v>
      </c>
      <c r="G247" s="6" t="s">
        <v>351</v>
      </c>
      <c r="H247" s="6"/>
      <c r="I247" s="5">
        <v>0.4225</v>
      </c>
      <c r="L247"/>
      <c r="N247" s="12"/>
      <c r="O247" s="14"/>
    </row>
    <row r="248" spans="1:15" ht="14.25" customHeight="1">
      <c r="A248" s="3">
        <v>2013</v>
      </c>
      <c r="B248" s="6" t="s">
        <v>41</v>
      </c>
      <c r="C248" s="3" t="s">
        <v>16</v>
      </c>
      <c r="D248" s="6" t="s">
        <v>540</v>
      </c>
      <c r="E248" s="3"/>
      <c r="F248" s="11" t="s">
        <v>541</v>
      </c>
      <c r="G248" s="6" t="s">
        <v>351</v>
      </c>
      <c r="H248" s="6"/>
      <c r="I248" s="5">
        <v>0.4108</v>
      </c>
      <c r="L248"/>
      <c r="N248" s="12"/>
      <c r="O248" s="14"/>
    </row>
    <row r="249" spans="1:15" ht="14.25" customHeight="1">
      <c r="A249" s="3">
        <v>2013</v>
      </c>
      <c r="B249" s="6" t="s">
        <v>41</v>
      </c>
      <c r="C249" s="3" t="s">
        <v>16</v>
      </c>
      <c r="D249" s="6" t="s">
        <v>542</v>
      </c>
      <c r="E249" s="3"/>
      <c r="F249" s="11" t="s">
        <v>543</v>
      </c>
      <c r="G249" s="6" t="s">
        <v>351</v>
      </c>
      <c r="H249" s="6"/>
      <c r="I249" s="5">
        <v>0.4008</v>
      </c>
      <c r="L249"/>
      <c r="N249" s="12"/>
      <c r="O249" s="14"/>
    </row>
    <row r="250" spans="1:15" ht="14.25" customHeight="1">
      <c r="A250" s="3">
        <v>2013</v>
      </c>
      <c r="B250" s="6" t="s">
        <v>41</v>
      </c>
      <c r="C250" s="3" t="s">
        <v>16</v>
      </c>
      <c r="D250" s="6" t="s">
        <v>544</v>
      </c>
      <c r="E250" s="3"/>
      <c r="F250" s="11" t="s">
        <v>545</v>
      </c>
      <c r="G250" s="6" t="s">
        <v>351</v>
      </c>
      <c r="H250" s="6"/>
      <c r="I250" s="5">
        <v>0.3781</v>
      </c>
      <c r="L250"/>
      <c r="N250" s="12"/>
      <c r="O250" s="14"/>
    </row>
    <row r="251" spans="1:15" ht="14.25" customHeight="1">
      <c r="A251" s="3"/>
      <c r="B251" s="6"/>
      <c r="C251" s="3"/>
      <c r="D251" s="6"/>
      <c r="E251" s="3"/>
      <c r="F251" s="35"/>
      <c r="G251" s="36"/>
      <c r="H251" s="36"/>
      <c r="I251" s="5"/>
      <c r="N251" s="12"/>
      <c r="O251" s="14"/>
    </row>
    <row r="252" spans="1:15" ht="14.25" customHeight="1">
      <c r="A252" s="3"/>
      <c r="B252" s="6"/>
      <c r="C252" s="3"/>
      <c r="D252" s="6"/>
      <c r="E252" s="3"/>
      <c r="F252" s="35" t="s">
        <v>8</v>
      </c>
      <c r="G252" s="49">
        <f>COUNTIF('List of Schools'!G247:G250,"SW")</f>
        <v>0</v>
      </c>
      <c r="H252" s="49"/>
      <c r="I252" s="5"/>
      <c r="N252" s="12"/>
      <c r="O252" s="14"/>
    </row>
    <row r="253" spans="1:15" ht="14.25" customHeight="1">
      <c r="A253" s="3"/>
      <c r="B253" s="6"/>
      <c r="C253" s="3"/>
      <c r="D253" s="6"/>
      <c r="E253" s="3"/>
      <c r="F253" s="35" t="s">
        <v>9</v>
      </c>
      <c r="G253" s="49">
        <f>COUNTIF('List of Schools'!G247:G250,"TAS")</f>
        <v>4</v>
      </c>
      <c r="H253" s="49"/>
      <c r="I253" s="5"/>
      <c r="N253" s="12"/>
      <c r="O253" s="14"/>
    </row>
    <row r="254" spans="1:15" ht="14.25" customHeight="1">
      <c r="A254" s="3"/>
      <c r="B254" s="6"/>
      <c r="C254" s="3"/>
      <c r="D254" s="6"/>
      <c r="E254" s="3"/>
      <c r="F254" s="35" t="s">
        <v>10</v>
      </c>
      <c r="G254" s="49">
        <f>SUM(G252:G253)</f>
        <v>4</v>
      </c>
      <c r="H254" s="49"/>
      <c r="I254" s="5"/>
      <c r="N254" s="12"/>
      <c r="O254" s="14"/>
    </row>
    <row r="255" spans="1:15" ht="14.25" customHeight="1">
      <c r="A255" s="52"/>
      <c r="B255" s="53"/>
      <c r="C255" s="54"/>
      <c r="D255" s="53"/>
      <c r="E255" s="54"/>
      <c r="F255" s="37"/>
      <c r="G255" s="38"/>
      <c r="H255" s="38"/>
      <c r="I255" s="56"/>
      <c r="N255" s="12"/>
      <c r="O255" s="14"/>
    </row>
    <row r="256" spans="1:15" ht="14.25" customHeight="1">
      <c r="A256" s="57"/>
      <c r="B256" s="58"/>
      <c r="C256" s="59"/>
      <c r="D256" s="58"/>
      <c r="E256" s="59"/>
      <c r="F256" s="64" t="s">
        <v>92</v>
      </c>
      <c r="G256" s="39">
        <f>COUNTIF('List of Schools'!H243:H250,"N")</f>
        <v>0</v>
      </c>
      <c r="H256" s="39"/>
      <c r="I256" s="61"/>
      <c r="N256" s="12"/>
      <c r="O256" s="14"/>
    </row>
    <row r="257" spans="1:15" ht="14.25" customHeight="1">
      <c r="A257" s="57"/>
      <c r="B257" s="58"/>
      <c r="C257" s="59"/>
      <c r="D257" s="58"/>
      <c r="E257" s="59"/>
      <c r="F257" s="64" t="s">
        <v>93</v>
      </c>
      <c r="G257" s="39">
        <f>COUNTIF('List of Schools'!H243:H250,"P")</f>
        <v>0</v>
      </c>
      <c r="H257" s="39"/>
      <c r="I257" s="61"/>
      <c r="N257" s="12"/>
      <c r="O257" s="14"/>
    </row>
    <row r="258" spans="1:15" ht="14.25" customHeight="1">
      <c r="A258" s="57"/>
      <c r="B258" s="58"/>
      <c r="C258" s="59"/>
      <c r="D258" s="58"/>
      <c r="E258" s="59"/>
      <c r="F258" s="64" t="s">
        <v>94</v>
      </c>
      <c r="G258" s="39">
        <f>COUNTIF('List of Schools'!H243:H250,"F")</f>
        <v>0</v>
      </c>
      <c r="H258" s="39"/>
      <c r="I258" s="61"/>
      <c r="N258" s="12"/>
      <c r="O258" s="14"/>
    </row>
    <row r="259" spans="1:15" ht="14.25" customHeight="1">
      <c r="A259" s="40"/>
      <c r="B259" s="41"/>
      <c r="C259" s="41"/>
      <c r="D259" s="41"/>
      <c r="E259" s="42"/>
      <c r="F259" s="43"/>
      <c r="G259" s="44"/>
      <c r="H259" s="44"/>
      <c r="I259" s="45"/>
      <c r="N259" s="12"/>
      <c r="O259" s="14"/>
    </row>
    <row r="260" spans="1:15" ht="14.25" customHeight="1">
      <c r="A260" s="52">
        <v>2013</v>
      </c>
      <c r="B260" s="53" t="s">
        <v>42</v>
      </c>
      <c r="C260" s="54" t="s">
        <v>17</v>
      </c>
      <c r="D260" s="6" t="s">
        <v>401</v>
      </c>
      <c r="E260" s="3"/>
      <c r="F260" s="11" t="s">
        <v>638</v>
      </c>
      <c r="G260" s="53" t="s">
        <v>6</v>
      </c>
      <c r="H260" s="53"/>
      <c r="I260" s="5">
        <v>0.7880658436213992</v>
      </c>
      <c r="L260"/>
      <c r="N260" s="12"/>
      <c r="O260" s="14"/>
    </row>
    <row r="261" spans="1:15" ht="14.25" customHeight="1">
      <c r="A261" s="52">
        <v>2013</v>
      </c>
      <c r="B261" s="53" t="s">
        <v>42</v>
      </c>
      <c r="C261" s="54" t="s">
        <v>17</v>
      </c>
      <c r="D261" s="6" t="s">
        <v>183</v>
      </c>
      <c r="E261" s="3"/>
      <c r="F261" s="11" t="s">
        <v>639</v>
      </c>
      <c r="G261" s="53" t="s">
        <v>6</v>
      </c>
      <c r="H261" s="53"/>
      <c r="I261" s="5">
        <v>0.680939226519337</v>
      </c>
      <c r="L261"/>
      <c r="N261" s="12"/>
      <c r="O261" s="14"/>
    </row>
    <row r="262" spans="1:15" ht="14.25" customHeight="1">
      <c r="A262" s="52">
        <v>2013</v>
      </c>
      <c r="B262" s="53" t="s">
        <v>42</v>
      </c>
      <c r="C262" s="54" t="s">
        <v>17</v>
      </c>
      <c r="D262" s="6" t="s">
        <v>402</v>
      </c>
      <c r="E262" s="3"/>
      <c r="F262" s="11" t="s">
        <v>637</v>
      </c>
      <c r="G262" s="53" t="s">
        <v>6</v>
      </c>
      <c r="H262" s="53"/>
      <c r="I262" s="5">
        <v>0.5421875</v>
      </c>
      <c r="L262"/>
      <c r="N262" s="12"/>
      <c r="O262" s="14"/>
    </row>
    <row r="263" spans="1:15" ht="14.25" customHeight="1">
      <c r="A263" s="52">
        <v>2013</v>
      </c>
      <c r="B263" s="53" t="s">
        <v>42</v>
      </c>
      <c r="C263" s="54" t="s">
        <v>17</v>
      </c>
      <c r="D263" s="53" t="s">
        <v>403</v>
      </c>
      <c r="E263" s="54"/>
      <c r="F263" s="55" t="s">
        <v>641</v>
      </c>
      <c r="G263" s="53" t="s">
        <v>6</v>
      </c>
      <c r="H263" s="53"/>
      <c r="I263" s="56">
        <v>0.4758364312267658</v>
      </c>
      <c r="L263"/>
      <c r="N263" s="12"/>
      <c r="O263" s="14"/>
    </row>
    <row r="264" spans="1:15" ht="14.25" customHeight="1">
      <c r="A264" s="52">
        <v>2013</v>
      </c>
      <c r="B264" s="53" t="s">
        <v>42</v>
      </c>
      <c r="C264" s="54" t="s">
        <v>17</v>
      </c>
      <c r="D264" s="58" t="s">
        <v>61</v>
      </c>
      <c r="E264" s="59"/>
      <c r="F264" s="60" t="s">
        <v>640</v>
      </c>
      <c r="G264" s="58" t="s">
        <v>6</v>
      </c>
      <c r="H264" s="58"/>
      <c r="I264" s="61">
        <v>0.4574712643678161</v>
      </c>
      <c r="L264"/>
      <c r="N264" s="12"/>
      <c r="O264" s="14"/>
    </row>
    <row r="265" spans="1:15" ht="14.25" customHeight="1">
      <c r="A265" s="3"/>
      <c r="B265" s="6"/>
      <c r="C265" s="3"/>
      <c r="D265" s="6"/>
      <c r="E265" s="3"/>
      <c r="F265" s="35"/>
      <c r="G265" s="36"/>
      <c r="H265" s="36"/>
      <c r="I265" s="5"/>
      <c r="N265" s="12"/>
      <c r="O265" s="14"/>
    </row>
    <row r="266" spans="1:15" ht="14.25" customHeight="1">
      <c r="A266" s="3"/>
      <c r="B266" s="6"/>
      <c r="C266" s="3"/>
      <c r="D266" s="6"/>
      <c r="E266" s="3"/>
      <c r="F266" s="35" t="s">
        <v>8</v>
      </c>
      <c r="G266" s="49">
        <f>COUNTIF('List of Schools'!G260:G264,"SW")</f>
        <v>5</v>
      </c>
      <c r="H266" s="49"/>
      <c r="I266" s="5"/>
      <c r="N266" s="12"/>
      <c r="O266" s="14"/>
    </row>
    <row r="267" spans="1:15" ht="14.25" customHeight="1">
      <c r="A267" s="3"/>
      <c r="B267" s="6"/>
      <c r="C267" s="3"/>
      <c r="D267" s="6"/>
      <c r="E267" s="3"/>
      <c r="F267" s="35" t="s">
        <v>9</v>
      </c>
      <c r="G267" s="49">
        <f>COUNTIF('List of Schools'!G260:G264,"TAS")</f>
        <v>0</v>
      </c>
      <c r="H267" s="49"/>
      <c r="I267" s="5"/>
      <c r="N267" s="12"/>
      <c r="O267" s="14"/>
    </row>
    <row r="268" spans="1:15" ht="14.25" customHeight="1">
      <c r="A268" s="3"/>
      <c r="B268" s="6"/>
      <c r="C268" s="3"/>
      <c r="D268" s="6"/>
      <c r="E268" s="3"/>
      <c r="F268" s="35" t="s">
        <v>10</v>
      </c>
      <c r="G268" s="49">
        <f>SUM(G266:G267)</f>
        <v>5</v>
      </c>
      <c r="H268" s="49"/>
      <c r="I268" s="5"/>
      <c r="N268" s="12"/>
      <c r="O268" s="14"/>
    </row>
    <row r="269" spans="1:15" ht="14.25" customHeight="1">
      <c r="A269" s="52"/>
      <c r="B269" s="53"/>
      <c r="C269" s="54"/>
      <c r="D269" s="53"/>
      <c r="E269" s="54"/>
      <c r="F269" s="37"/>
      <c r="G269" s="38"/>
      <c r="H269" s="38"/>
      <c r="I269" s="56"/>
      <c r="N269" s="12"/>
      <c r="O269" s="14"/>
    </row>
    <row r="270" spans="1:15" ht="14.25" customHeight="1">
      <c r="A270" s="57"/>
      <c r="B270" s="58"/>
      <c r="C270" s="59"/>
      <c r="D270" s="58"/>
      <c r="E270" s="59"/>
      <c r="F270" s="64" t="s">
        <v>92</v>
      </c>
      <c r="G270" s="39">
        <f>COUNTIF('List of Schools'!H260:H264,"N")</f>
        <v>0</v>
      </c>
      <c r="H270" s="39"/>
      <c r="I270" s="61"/>
      <c r="N270" s="12"/>
      <c r="O270" s="14"/>
    </row>
    <row r="271" spans="1:15" ht="14.25" customHeight="1">
      <c r="A271" s="57"/>
      <c r="B271" s="58"/>
      <c r="C271" s="59"/>
      <c r="D271" s="58"/>
      <c r="E271" s="59"/>
      <c r="F271" s="64" t="s">
        <v>93</v>
      </c>
      <c r="G271" s="39">
        <f>COUNTIF('List of Schools'!H260:H264,"P")</f>
        <v>0</v>
      </c>
      <c r="H271" s="39"/>
      <c r="I271" s="61"/>
      <c r="N271" s="12"/>
      <c r="O271" s="14"/>
    </row>
    <row r="272" spans="1:15" ht="14.25" customHeight="1">
      <c r="A272" s="57"/>
      <c r="B272" s="58"/>
      <c r="C272" s="59"/>
      <c r="D272" s="58"/>
      <c r="E272" s="59"/>
      <c r="F272" s="64" t="s">
        <v>94</v>
      </c>
      <c r="G272" s="39">
        <f>COUNTIF('List of Schools'!H260:H264,"F")</f>
        <v>0</v>
      </c>
      <c r="H272" s="39"/>
      <c r="I272" s="61"/>
      <c r="N272" s="12"/>
      <c r="O272" s="14"/>
    </row>
    <row r="273" spans="1:15" ht="14.25" customHeight="1">
      <c r="A273" s="40"/>
      <c r="B273" s="41"/>
      <c r="C273" s="41"/>
      <c r="D273" s="41"/>
      <c r="E273" s="42"/>
      <c r="F273" s="43"/>
      <c r="G273" s="44"/>
      <c r="H273" s="44"/>
      <c r="I273" s="45"/>
      <c r="N273" s="12"/>
      <c r="O273" s="14"/>
    </row>
    <row r="274" spans="1:15" ht="14.25" customHeight="1">
      <c r="A274" s="3">
        <v>2013</v>
      </c>
      <c r="B274" s="6" t="s">
        <v>43</v>
      </c>
      <c r="C274" s="3" t="s">
        <v>18</v>
      </c>
      <c r="D274" s="6" t="s">
        <v>404</v>
      </c>
      <c r="E274" s="3"/>
      <c r="F274" s="11" t="s">
        <v>645</v>
      </c>
      <c r="G274" s="63" t="s">
        <v>6</v>
      </c>
      <c r="H274" s="6"/>
      <c r="I274" s="5">
        <v>0.5023584905660378</v>
      </c>
      <c r="L274"/>
      <c r="N274" s="12"/>
      <c r="O274" s="14"/>
    </row>
    <row r="275" spans="1:15" ht="14.25" customHeight="1">
      <c r="A275" s="3">
        <v>2013</v>
      </c>
      <c r="B275" s="6" t="s">
        <v>43</v>
      </c>
      <c r="C275" s="3" t="s">
        <v>18</v>
      </c>
      <c r="D275" s="6" t="s">
        <v>405</v>
      </c>
      <c r="E275" s="3"/>
      <c r="F275" s="11" t="s">
        <v>644</v>
      </c>
      <c r="G275" s="63" t="s">
        <v>6</v>
      </c>
      <c r="H275" s="6" t="s">
        <v>91</v>
      </c>
      <c r="I275" s="5">
        <v>0.4317617866004963</v>
      </c>
      <c r="L275"/>
      <c r="N275" s="12"/>
      <c r="O275" s="14"/>
    </row>
    <row r="276" spans="1:15" ht="14.25" customHeight="1">
      <c r="A276" s="3">
        <v>2013</v>
      </c>
      <c r="B276" s="6" t="s">
        <v>43</v>
      </c>
      <c r="C276" s="3" t="s">
        <v>18</v>
      </c>
      <c r="D276" s="6" t="s">
        <v>406</v>
      </c>
      <c r="E276" s="3"/>
      <c r="F276" s="11" t="s">
        <v>642</v>
      </c>
      <c r="G276" s="63" t="s">
        <v>351</v>
      </c>
      <c r="H276" s="6"/>
      <c r="I276" s="5">
        <v>0.3090507726269316</v>
      </c>
      <c r="L276"/>
      <c r="N276" s="12"/>
      <c r="O276" s="14"/>
    </row>
    <row r="277" spans="1:15" ht="14.25" customHeight="1">
      <c r="A277" s="3">
        <v>2013</v>
      </c>
      <c r="B277" s="6" t="s">
        <v>43</v>
      </c>
      <c r="C277" s="3" t="s">
        <v>18</v>
      </c>
      <c r="D277" s="6" t="s">
        <v>407</v>
      </c>
      <c r="E277" s="3"/>
      <c r="F277" s="11" t="s">
        <v>643</v>
      </c>
      <c r="G277" s="63" t="s">
        <v>351</v>
      </c>
      <c r="H277" s="6" t="s">
        <v>353</v>
      </c>
      <c r="I277" s="5">
        <v>0.2961038961038961</v>
      </c>
      <c r="L277"/>
      <c r="N277" s="12"/>
      <c r="O277" s="14"/>
    </row>
    <row r="278" spans="1:15" ht="14.25" customHeight="1">
      <c r="A278" s="3"/>
      <c r="B278" s="6"/>
      <c r="C278" s="3"/>
      <c r="D278" s="6"/>
      <c r="E278" s="3"/>
      <c r="F278" s="35"/>
      <c r="G278" s="36"/>
      <c r="H278" s="36"/>
      <c r="I278" s="5"/>
      <c r="N278" s="12"/>
      <c r="O278" s="14"/>
    </row>
    <row r="279" spans="1:15" ht="14.25" customHeight="1">
      <c r="A279" s="3"/>
      <c r="B279" s="6"/>
      <c r="C279" s="3"/>
      <c r="D279" s="6"/>
      <c r="E279" s="3"/>
      <c r="F279" s="35" t="s">
        <v>8</v>
      </c>
      <c r="G279" s="36">
        <f>COUNTIF('List of Schools'!G274:G277,"SW")</f>
        <v>2</v>
      </c>
      <c r="H279" s="36"/>
      <c r="I279" s="5"/>
      <c r="N279" s="12"/>
      <c r="O279" s="14"/>
    </row>
    <row r="280" spans="1:15" ht="14.25" customHeight="1">
      <c r="A280" s="3"/>
      <c r="B280" s="6"/>
      <c r="C280" s="3"/>
      <c r="D280" s="6"/>
      <c r="E280" s="3"/>
      <c r="F280" s="35" t="s">
        <v>9</v>
      </c>
      <c r="G280" s="36">
        <f>COUNTIF('List of Schools'!G274:G277,"TAS")</f>
        <v>2</v>
      </c>
      <c r="H280" s="36"/>
      <c r="I280" s="5"/>
      <c r="N280" s="12"/>
      <c r="O280" s="14"/>
    </row>
    <row r="281" spans="1:15" ht="14.25" customHeight="1">
      <c r="A281" s="3"/>
      <c r="B281" s="6"/>
      <c r="C281" s="3"/>
      <c r="D281" s="6"/>
      <c r="E281" s="3"/>
      <c r="F281" s="35" t="s">
        <v>10</v>
      </c>
      <c r="G281" s="36">
        <f>SUM(G279:G280)</f>
        <v>4</v>
      </c>
      <c r="H281" s="36"/>
      <c r="I281" s="5"/>
      <c r="N281" s="12"/>
      <c r="O281" s="14"/>
    </row>
    <row r="282" spans="1:15" ht="14.25" customHeight="1">
      <c r="A282" s="52"/>
      <c r="B282" s="53"/>
      <c r="C282" s="54"/>
      <c r="D282" s="53"/>
      <c r="E282" s="54"/>
      <c r="F282" s="37"/>
      <c r="G282" s="38"/>
      <c r="H282" s="38"/>
      <c r="I282" s="56"/>
      <c r="N282" s="12"/>
      <c r="O282" s="14"/>
    </row>
    <row r="283" spans="1:15" ht="14.25" customHeight="1">
      <c r="A283" s="57"/>
      <c r="B283" s="58"/>
      <c r="C283" s="59"/>
      <c r="D283" s="58"/>
      <c r="E283" s="59"/>
      <c r="F283" s="64" t="s">
        <v>92</v>
      </c>
      <c r="G283" s="39">
        <f>COUNTIF('List of Schools'!H274:H277,"N")</f>
        <v>1</v>
      </c>
      <c r="H283" s="39"/>
      <c r="I283" s="61"/>
      <c r="N283" s="12"/>
      <c r="O283" s="14"/>
    </row>
    <row r="284" spans="1:15" ht="14.25" customHeight="1">
      <c r="A284" s="57"/>
      <c r="B284" s="58"/>
      <c r="C284" s="59"/>
      <c r="D284" s="58"/>
      <c r="E284" s="59"/>
      <c r="F284" s="64" t="s">
        <v>93</v>
      </c>
      <c r="G284" s="39">
        <f>COUNTIF('List of Schools'!H274:H277,"P")</f>
        <v>0</v>
      </c>
      <c r="H284" s="39"/>
      <c r="I284" s="61"/>
      <c r="N284" s="12"/>
      <c r="O284" s="14"/>
    </row>
    <row r="285" spans="1:15" ht="14.25" customHeight="1">
      <c r="A285" s="57"/>
      <c r="B285" s="58"/>
      <c r="C285" s="59"/>
      <c r="D285" s="58"/>
      <c r="E285" s="59"/>
      <c r="F285" s="64" t="s">
        <v>94</v>
      </c>
      <c r="G285" s="39">
        <f>COUNTIF('List of Schools'!H274:H277,"F")</f>
        <v>1</v>
      </c>
      <c r="H285" s="39"/>
      <c r="I285" s="61"/>
      <c r="N285" s="12"/>
      <c r="O285" s="14"/>
    </row>
    <row r="286" spans="1:15" ht="14.25" customHeight="1">
      <c r="A286" s="40"/>
      <c r="B286" s="41"/>
      <c r="C286" s="41"/>
      <c r="D286" s="41"/>
      <c r="E286" s="42"/>
      <c r="F286" s="43"/>
      <c r="G286" s="44"/>
      <c r="H286" s="44"/>
      <c r="I286" s="45"/>
      <c r="N286" s="12"/>
      <c r="O286" s="14"/>
    </row>
    <row r="287" spans="1:15" ht="14.25" customHeight="1">
      <c r="A287" s="52">
        <v>2013</v>
      </c>
      <c r="B287" s="53" t="s">
        <v>44</v>
      </c>
      <c r="C287" s="54" t="s">
        <v>19</v>
      </c>
      <c r="D287" s="62" t="s">
        <v>408</v>
      </c>
      <c r="E287" s="3"/>
      <c r="F287" s="11" t="s">
        <v>414</v>
      </c>
      <c r="G287" s="53" t="s">
        <v>6</v>
      </c>
      <c r="H287" s="53"/>
      <c r="I287" s="5">
        <v>0.6814814814814815</v>
      </c>
      <c r="L287" s="86"/>
      <c r="N287" s="12"/>
      <c r="O287" s="14"/>
    </row>
    <row r="288" spans="1:15" ht="14.25" customHeight="1">
      <c r="A288" s="52">
        <v>2013</v>
      </c>
      <c r="B288" s="53" t="s">
        <v>44</v>
      </c>
      <c r="C288" s="54" t="s">
        <v>19</v>
      </c>
      <c r="D288" s="62" t="s">
        <v>409</v>
      </c>
      <c r="E288" s="3"/>
      <c r="F288" s="11" t="s">
        <v>415</v>
      </c>
      <c r="G288" s="53" t="s">
        <v>6</v>
      </c>
      <c r="H288" s="53"/>
      <c r="I288" s="5">
        <v>0.6490486257928119</v>
      </c>
      <c r="L288" s="86"/>
      <c r="N288" s="12"/>
      <c r="O288" s="14"/>
    </row>
    <row r="289" spans="1:15" ht="14.25" customHeight="1">
      <c r="A289" s="52">
        <v>2013</v>
      </c>
      <c r="B289" s="53" t="s">
        <v>44</v>
      </c>
      <c r="C289" s="54" t="s">
        <v>19</v>
      </c>
      <c r="D289" s="62" t="s">
        <v>61</v>
      </c>
      <c r="E289" s="3"/>
      <c r="F289" s="11" t="s">
        <v>416</v>
      </c>
      <c r="G289" s="53" t="s">
        <v>6</v>
      </c>
      <c r="H289" s="53"/>
      <c r="I289" s="5">
        <v>0.6396226415094339</v>
      </c>
      <c r="L289" s="86"/>
      <c r="N289" s="12"/>
      <c r="O289" s="14"/>
    </row>
    <row r="290" spans="1:15" ht="14.25" customHeight="1">
      <c r="A290" s="52">
        <v>2013</v>
      </c>
      <c r="B290" s="53" t="s">
        <v>44</v>
      </c>
      <c r="C290" s="54" t="s">
        <v>19</v>
      </c>
      <c r="D290" s="53" t="s">
        <v>410</v>
      </c>
      <c r="E290" s="54"/>
      <c r="F290" s="55" t="s">
        <v>417</v>
      </c>
      <c r="G290" s="53" t="s">
        <v>6</v>
      </c>
      <c r="H290" s="53"/>
      <c r="I290" s="56">
        <v>0.6087824351297405</v>
      </c>
      <c r="L290" s="86"/>
      <c r="N290" s="12"/>
      <c r="O290" s="14"/>
    </row>
    <row r="291" spans="1:15" ht="14.25" customHeight="1">
      <c r="A291" s="52">
        <v>2013</v>
      </c>
      <c r="B291" s="53" t="s">
        <v>44</v>
      </c>
      <c r="C291" s="54" t="s">
        <v>19</v>
      </c>
      <c r="D291" s="58" t="s">
        <v>411</v>
      </c>
      <c r="E291" s="59"/>
      <c r="F291" s="60" t="s">
        <v>418</v>
      </c>
      <c r="G291" s="58" t="s">
        <v>6</v>
      </c>
      <c r="H291" s="58"/>
      <c r="I291" s="61">
        <v>0.5924170616113744</v>
      </c>
      <c r="L291" s="86"/>
      <c r="N291" s="12"/>
      <c r="O291" s="14"/>
    </row>
    <row r="292" spans="1:15" ht="14.25" customHeight="1">
      <c r="A292" s="52">
        <v>2013</v>
      </c>
      <c r="B292" s="53" t="s">
        <v>44</v>
      </c>
      <c r="C292" s="54" t="s">
        <v>19</v>
      </c>
      <c r="D292" s="58" t="s">
        <v>412</v>
      </c>
      <c r="E292" s="59"/>
      <c r="F292" s="60" t="s">
        <v>419</v>
      </c>
      <c r="G292" s="58" t="s">
        <v>6</v>
      </c>
      <c r="H292" s="58"/>
      <c r="I292" s="61">
        <v>0.5909090909090909</v>
      </c>
      <c r="L292" s="86"/>
      <c r="N292" s="12"/>
      <c r="O292" s="14"/>
    </row>
    <row r="293" spans="1:15" ht="14.25" customHeight="1">
      <c r="A293" s="52">
        <v>2013</v>
      </c>
      <c r="B293" s="53" t="s">
        <v>44</v>
      </c>
      <c r="C293" s="54" t="s">
        <v>19</v>
      </c>
      <c r="D293" s="58" t="s">
        <v>413</v>
      </c>
      <c r="E293" s="59"/>
      <c r="F293" s="60" t="s">
        <v>420</v>
      </c>
      <c r="G293" s="58" t="s">
        <v>6</v>
      </c>
      <c r="H293" s="58"/>
      <c r="I293" s="61">
        <v>0.5304212168486739</v>
      </c>
      <c r="L293" s="86"/>
      <c r="N293" s="12"/>
      <c r="O293" s="14"/>
    </row>
    <row r="294" spans="1:15" ht="14.25" customHeight="1">
      <c r="A294" s="57"/>
      <c r="B294" s="58"/>
      <c r="C294" s="59"/>
      <c r="D294" s="58"/>
      <c r="E294" s="59"/>
      <c r="F294" s="60"/>
      <c r="G294" s="58"/>
      <c r="H294" s="58"/>
      <c r="I294" s="61"/>
      <c r="N294" s="12"/>
      <c r="O294" s="14"/>
    </row>
    <row r="295" spans="1:15" ht="14.25" customHeight="1">
      <c r="A295" s="3"/>
      <c r="B295" s="6"/>
      <c r="C295" s="3"/>
      <c r="D295" s="6"/>
      <c r="E295" s="3"/>
      <c r="F295" s="35" t="s">
        <v>8</v>
      </c>
      <c r="G295" s="36">
        <f>COUNTIF('List of Schools'!G287:G293,"SW")</f>
        <v>7</v>
      </c>
      <c r="H295" s="36"/>
      <c r="I295" s="5"/>
      <c r="N295" s="12"/>
      <c r="O295" s="14"/>
    </row>
    <row r="296" spans="1:15" ht="14.25" customHeight="1">
      <c r="A296" s="3"/>
      <c r="B296" s="6"/>
      <c r="C296" s="3"/>
      <c r="D296" s="6"/>
      <c r="E296" s="3"/>
      <c r="F296" s="35" t="s">
        <v>9</v>
      </c>
      <c r="G296" s="36">
        <f>COUNTIF('List of Schools'!G287:G293,"TAS")</f>
        <v>0</v>
      </c>
      <c r="H296" s="36"/>
      <c r="I296" s="5"/>
      <c r="N296" s="12"/>
      <c r="O296" s="14"/>
    </row>
    <row r="297" spans="1:15" ht="14.25" customHeight="1">
      <c r="A297" s="3"/>
      <c r="B297" s="6"/>
      <c r="C297" s="3"/>
      <c r="D297" s="6"/>
      <c r="E297" s="3"/>
      <c r="F297" s="35" t="s">
        <v>10</v>
      </c>
      <c r="G297" s="36">
        <f>SUM(G295:G296)</f>
        <v>7</v>
      </c>
      <c r="H297" s="36"/>
      <c r="I297" s="5"/>
      <c r="N297" s="12"/>
      <c r="O297" s="14"/>
    </row>
    <row r="298" spans="1:15" ht="14.25" customHeight="1">
      <c r="A298" s="52"/>
      <c r="B298" s="53"/>
      <c r="C298" s="54"/>
      <c r="D298" s="53"/>
      <c r="E298" s="54"/>
      <c r="F298" s="37"/>
      <c r="G298" s="38"/>
      <c r="H298" s="38"/>
      <c r="I298" s="56"/>
      <c r="N298" s="12"/>
      <c r="O298" s="14"/>
    </row>
    <row r="299" spans="1:15" ht="14.25" customHeight="1">
      <c r="A299" s="57"/>
      <c r="B299" s="58"/>
      <c r="C299" s="59"/>
      <c r="D299" s="58"/>
      <c r="E299" s="59"/>
      <c r="F299" s="64" t="s">
        <v>92</v>
      </c>
      <c r="G299" s="39">
        <f>COUNTIF('List of Schools'!H287:H293,"N")</f>
        <v>0</v>
      </c>
      <c r="H299" s="39"/>
      <c r="I299" s="61"/>
      <c r="N299" s="12"/>
      <c r="O299" s="14"/>
    </row>
    <row r="300" spans="1:15" ht="14.25" customHeight="1">
      <c r="A300" s="57"/>
      <c r="B300" s="58"/>
      <c r="C300" s="59"/>
      <c r="D300" s="58"/>
      <c r="E300" s="59"/>
      <c r="F300" s="64" t="s">
        <v>93</v>
      </c>
      <c r="G300" s="39">
        <f>COUNTIF('List of Schools'!H287:H293,"P")</f>
        <v>0</v>
      </c>
      <c r="H300" s="39"/>
      <c r="I300" s="61"/>
      <c r="N300" s="12"/>
      <c r="O300" s="14"/>
    </row>
    <row r="301" spans="1:15" ht="14.25" customHeight="1">
      <c r="A301" s="57"/>
      <c r="B301" s="58"/>
      <c r="C301" s="59"/>
      <c r="D301" s="58"/>
      <c r="E301" s="59"/>
      <c r="F301" s="64" t="s">
        <v>94</v>
      </c>
      <c r="G301" s="39">
        <f>COUNTIF('List of Schools'!H287:H293,"F")</f>
        <v>0</v>
      </c>
      <c r="H301" s="39"/>
      <c r="I301" s="61"/>
      <c r="N301" s="12"/>
      <c r="O301" s="14"/>
    </row>
    <row r="302" spans="1:15" ht="14.25" customHeight="1">
      <c r="A302" s="40"/>
      <c r="B302" s="41"/>
      <c r="C302" s="41"/>
      <c r="D302" s="41"/>
      <c r="E302" s="42"/>
      <c r="F302" s="43"/>
      <c r="G302" s="44"/>
      <c r="H302" s="44"/>
      <c r="I302" s="45"/>
      <c r="N302" s="12"/>
      <c r="O302" s="14"/>
    </row>
    <row r="303" spans="1:15" ht="14.25" customHeight="1">
      <c r="A303" s="3">
        <v>2013</v>
      </c>
      <c r="B303" s="6" t="s">
        <v>45</v>
      </c>
      <c r="C303" s="3" t="s">
        <v>20</v>
      </c>
      <c r="D303" s="6" t="s">
        <v>423</v>
      </c>
      <c r="E303" s="3"/>
      <c r="F303" s="11" t="s">
        <v>648</v>
      </c>
      <c r="G303" s="6" t="s">
        <v>6</v>
      </c>
      <c r="H303" s="6"/>
      <c r="I303" s="5">
        <v>0.6392</v>
      </c>
      <c r="L303"/>
      <c r="N303" s="12"/>
      <c r="O303" s="14"/>
    </row>
    <row r="304" spans="1:15" ht="14.25" customHeight="1">
      <c r="A304" s="3">
        <v>2013</v>
      </c>
      <c r="B304" s="6" t="s">
        <v>45</v>
      </c>
      <c r="C304" s="3" t="s">
        <v>20</v>
      </c>
      <c r="D304" s="6" t="s">
        <v>422</v>
      </c>
      <c r="E304" s="3"/>
      <c r="F304" s="11" t="s">
        <v>646</v>
      </c>
      <c r="G304" s="6" t="s">
        <v>6</v>
      </c>
      <c r="H304" s="6" t="s">
        <v>91</v>
      </c>
      <c r="I304" s="5">
        <v>0.6277</v>
      </c>
      <c r="L304"/>
      <c r="N304" s="12"/>
      <c r="O304" s="14"/>
    </row>
    <row r="305" spans="1:15" ht="14.25" customHeight="1">
      <c r="A305" s="3">
        <v>2013</v>
      </c>
      <c r="B305" s="6" t="s">
        <v>45</v>
      </c>
      <c r="C305" s="3" t="s">
        <v>20</v>
      </c>
      <c r="D305" s="6" t="s">
        <v>421</v>
      </c>
      <c r="E305" s="3"/>
      <c r="F305" s="11" t="s">
        <v>647</v>
      </c>
      <c r="G305" s="6" t="s">
        <v>6</v>
      </c>
      <c r="H305" s="6" t="s">
        <v>91</v>
      </c>
      <c r="I305" s="5">
        <v>0.6268</v>
      </c>
      <c r="L305"/>
      <c r="N305" s="12"/>
      <c r="O305" s="14"/>
    </row>
    <row r="306" spans="1:15" ht="14.25" customHeight="1">
      <c r="A306" s="3">
        <v>2013</v>
      </c>
      <c r="B306" s="6" t="s">
        <v>45</v>
      </c>
      <c r="C306" s="3" t="s">
        <v>20</v>
      </c>
      <c r="D306" s="6" t="s">
        <v>424</v>
      </c>
      <c r="E306" s="3"/>
      <c r="F306" s="11" t="s">
        <v>651</v>
      </c>
      <c r="G306" s="6" t="s">
        <v>6</v>
      </c>
      <c r="H306" s="6" t="s">
        <v>91</v>
      </c>
      <c r="I306" s="5">
        <v>0.5858</v>
      </c>
      <c r="L306"/>
      <c r="N306" s="12"/>
      <c r="O306" s="14"/>
    </row>
    <row r="307" spans="1:15" ht="14.25" customHeight="1">
      <c r="A307" s="3">
        <v>2013</v>
      </c>
      <c r="B307" s="6" t="s">
        <v>45</v>
      </c>
      <c r="C307" s="3" t="s">
        <v>20</v>
      </c>
      <c r="D307" s="6" t="s">
        <v>426</v>
      </c>
      <c r="E307" s="3"/>
      <c r="F307" s="11" t="s">
        <v>649</v>
      </c>
      <c r="G307" s="6" t="s">
        <v>6</v>
      </c>
      <c r="H307" s="6"/>
      <c r="I307" s="5">
        <v>0.5653</v>
      </c>
      <c r="L307"/>
      <c r="N307" s="12"/>
      <c r="O307" s="14"/>
    </row>
    <row r="308" spans="1:15" ht="14.25" customHeight="1">
      <c r="A308" s="3">
        <v>2013</v>
      </c>
      <c r="B308" s="6" t="s">
        <v>45</v>
      </c>
      <c r="C308" s="3" t="s">
        <v>20</v>
      </c>
      <c r="D308" s="6" t="s">
        <v>425</v>
      </c>
      <c r="E308" s="3"/>
      <c r="F308" s="11" t="s">
        <v>650</v>
      </c>
      <c r="G308" s="6" t="s">
        <v>6</v>
      </c>
      <c r="H308" s="6"/>
      <c r="I308" s="5">
        <v>0.5506</v>
      </c>
      <c r="L308"/>
      <c r="N308" s="12"/>
      <c r="O308" s="14"/>
    </row>
    <row r="309" spans="1:15" ht="14.25" customHeight="1">
      <c r="A309" s="3"/>
      <c r="B309" s="6"/>
      <c r="C309" s="3"/>
      <c r="D309" s="6"/>
      <c r="E309" s="3"/>
      <c r="F309" s="11"/>
      <c r="G309" s="6"/>
      <c r="H309" s="6"/>
      <c r="I309" s="5"/>
      <c r="N309" s="12"/>
      <c r="O309" s="14"/>
    </row>
    <row r="310" spans="1:15" ht="14.25" customHeight="1">
      <c r="A310" s="3"/>
      <c r="B310" s="6"/>
      <c r="C310" s="3"/>
      <c r="D310" s="6"/>
      <c r="E310" s="3"/>
      <c r="F310" s="35" t="s">
        <v>8</v>
      </c>
      <c r="G310" s="36">
        <f>COUNTIF('List of Schools'!G303:G309,"SW")</f>
        <v>6</v>
      </c>
      <c r="H310" s="36"/>
      <c r="I310" s="5"/>
      <c r="N310" s="12"/>
      <c r="O310" s="14"/>
    </row>
    <row r="311" spans="1:15" ht="14.25" customHeight="1">
      <c r="A311" s="3"/>
      <c r="B311" s="6"/>
      <c r="C311" s="3"/>
      <c r="D311" s="6"/>
      <c r="E311" s="3"/>
      <c r="F311" s="35" t="s">
        <v>9</v>
      </c>
      <c r="G311" s="36">
        <f>COUNTIF('List of Schools'!G303:G309,"TAS")</f>
        <v>0</v>
      </c>
      <c r="H311" s="36"/>
      <c r="I311" s="5"/>
      <c r="N311" s="12"/>
      <c r="O311" s="14"/>
    </row>
    <row r="312" spans="1:15" ht="14.25" customHeight="1">
      <c r="A312" s="3"/>
      <c r="B312" s="6"/>
      <c r="C312" s="3"/>
      <c r="D312" s="6"/>
      <c r="E312" s="3"/>
      <c r="F312" s="35" t="s">
        <v>10</v>
      </c>
      <c r="G312" s="36">
        <f>SUM(G310:G311)</f>
        <v>6</v>
      </c>
      <c r="H312" s="36"/>
      <c r="I312" s="5"/>
      <c r="N312" s="12"/>
      <c r="O312" s="14"/>
    </row>
    <row r="313" spans="1:15" ht="14.25" customHeight="1">
      <c r="A313" s="52"/>
      <c r="B313" s="53"/>
      <c r="C313" s="54"/>
      <c r="D313" s="53"/>
      <c r="E313" s="54"/>
      <c r="F313" s="37"/>
      <c r="G313" s="38"/>
      <c r="H313" s="38"/>
      <c r="I313" s="56"/>
      <c r="N313" s="12"/>
      <c r="O313" s="14"/>
    </row>
    <row r="314" spans="1:15" ht="14.25" customHeight="1">
      <c r="A314" s="57"/>
      <c r="B314" s="58"/>
      <c r="C314" s="59"/>
      <c r="D314" s="58"/>
      <c r="E314" s="59"/>
      <c r="F314" s="64" t="s">
        <v>92</v>
      </c>
      <c r="G314" s="39">
        <f>COUNTIF('List of Schools'!H303:H308,"N")</f>
        <v>0</v>
      </c>
      <c r="H314" s="39"/>
      <c r="I314" s="61"/>
      <c r="N314" s="12"/>
      <c r="O314" s="14"/>
    </row>
    <row r="315" spans="1:15" ht="14.25" customHeight="1">
      <c r="A315" s="57"/>
      <c r="B315" s="58"/>
      <c r="C315" s="59"/>
      <c r="D315" s="58"/>
      <c r="E315" s="59"/>
      <c r="F315" s="64" t="s">
        <v>93</v>
      </c>
      <c r="G315" s="39">
        <f>COUNTIF('List of Schools'!H303:H308,"P")</f>
        <v>0</v>
      </c>
      <c r="H315" s="39"/>
      <c r="I315" s="61"/>
      <c r="N315" s="12"/>
      <c r="O315" s="14"/>
    </row>
    <row r="316" spans="1:15" ht="14.25" customHeight="1">
      <c r="A316" s="57"/>
      <c r="B316" s="58"/>
      <c r="C316" s="59"/>
      <c r="D316" s="58"/>
      <c r="E316" s="59"/>
      <c r="F316" s="64" t="s">
        <v>94</v>
      </c>
      <c r="G316" s="39">
        <f>COUNTIF('List of Schools'!H303:H308,"F")</f>
        <v>3</v>
      </c>
      <c r="H316" s="39"/>
      <c r="I316" s="61"/>
      <c r="N316" s="12"/>
      <c r="O316" s="14"/>
    </row>
    <row r="317" spans="1:15" ht="14.25" customHeight="1">
      <c r="A317" s="40"/>
      <c r="B317" s="41"/>
      <c r="C317" s="41"/>
      <c r="D317" s="41"/>
      <c r="E317" s="42"/>
      <c r="F317" s="43"/>
      <c r="G317" s="44"/>
      <c r="H317" s="44"/>
      <c r="I317" s="45"/>
      <c r="N317" s="12"/>
      <c r="O317" s="14"/>
    </row>
    <row r="318" spans="1:15" ht="14.25" customHeight="1">
      <c r="A318" s="3">
        <v>2013</v>
      </c>
      <c r="B318" s="6" t="s">
        <v>46</v>
      </c>
      <c r="C318" s="3" t="s">
        <v>21</v>
      </c>
      <c r="D318" s="50" t="s">
        <v>428</v>
      </c>
      <c r="E318" s="3"/>
      <c r="F318" s="11" t="s">
        <v>652</v>
      </c>
      <c r="G318" s="6" t="s">
        <v>6</v>
      </c>
      <c r="H318" s="6" t="s">
        <v>91</v>
      </c>
      <c r="I318" s="5">
        <v>0.9188</v>
      </c>
      <c r="L318" s="86"/>
      <c r="N318" s="12"/>
      <c r="O318" s="14"/>
    </row>
    <row r="319" spans="1:15" ht="14.25" customHeight="1">
      <c r="A319" s="3">
        <v>2013</v>
      </c>
      <c r="B319" s="6" t="s">
        <v>46</v>
      </c>
      <c r="C319" s="3" t="s">
        <v>21</v>
      </c>
      <c r="D319" s="50" t="s">
        <v>405</v>
      </c>
      <c r="E319" s="3"/>
      <c r="F319" s="11" t="s">
        <v>654</v>
      </c>
      <c r="G319" s="6" t="s">
        <v>6</v>
      </c>
      <c r="H319" s="6"/>
      <c r="I319" s="5">
        <v>0.8609</v>
      </c>
      <c r="L319" s="86"/>
      <c r="N319" s="12"/>
      <c r="O319" s="14"/>
    </row>
    <row r="320" spans="1:15" ht="14.25" customHeight="1">
      <c r="A320" s="3">
        <v>2013</v>
      </c>
      <c r="B320" s="6" t="s">
        <v>46</v>
      </c>
      <c r="C320" s="3" t="s">
        <v>21</v>
      </c>
      <c r="D320" s="50" t="s">
        <v>427</v>
      </c>
      <c r="E320" s="3"/>
      <c r="F320" s="11" t="s">
        <v>653</v>
      </c>
      <c r="G320" s="6" t="s">
        <v>6</v>
      </c>
      <c r="H320" s="6"/>
      <c r="I320" s="5">
        <v>0.7356</v>
      </c>
      <c r="L320" s="86"/>
      <c r="N320" s="12"/>
      <c r="O320" s="14"/>
    </row>
    <row r="321" spans="1:15" ht="14.25" customHeight="1">
      <c r="A321" s="3">
        <v>2013</v>
      </c>
      <c r="B321" s="6" t="s">
        <v>46</v>
      </c>
      <c r="C321" s="3" t="s">
        <v>21</v>
      </c>
      <c r="D321" s="50" t="s">
        <v>426</v>
      </c>
      <c r="E321" s="3"/>
      <c r="F321" s="11" t="s">
        <v>429</v>
      </c>
      <c r="G321" s="6" t="s">
        <v>6</v>
      </c>
      <c r="H321" s="6"/>
      <c r="I321" s="5">
        <v>0.7074</v>
      </c>
      <c r="L321" s="86"/>
      <c r="N321" s="12"/>
      <c r="O321" s="14"/>
    </row>
    <row r="322" spans="1:15" ht="14.25" customHeight="1">
      <c r="A322" s="3"/>
      <c r="B322" s="6"/>
      <c r="C322" s="3"/>
      <c r="D322" s="6"/>
      <c r="E322" s="3"/>
      <c r="F322" s="35"/>
      <c r="G322" s="36"/>
      <c r="H322" s="36"/>
      <c r="I322" s="5"/>
      <c r="N322" s="12"/>
      <c r="O322" s="14"/>
    </row>
    <row r="323" spans="1:15" ht="14.25" customHeight="1">
      <c r="A323" s="3"/>
      <c r="B323" s="6"/>
      <c r="C323" s="3"/>
      <c r="D323" s="6"/>
      <c r="E323" s="3"/>
      <c r="F323" s="35" t="s">
        <v>8</v>
      </c>
      <c r="G323" s="36">
        <f>COUNTIF('List of Schools'!G318:G321,"SW")</f>
        <v>4</v>
      </c>
      <c r="H323" s="36"/>
      <c r="I323" s="5"/>
      <c r="N323" s="12"/>
      <c r="O323" s="14"/>
    </row>
    <row r="324" spans="1:15" ht="14.25" customHeight="1">
      <c r="A324" s="3"/>
      <c r="B324" s="6"/>
      <c r="C324" s="3"/>
      <c r="D324" s="6"/>
      <c r="E324" s="3"/>
      <c r="F324" s="35" t="s">
        <v>9</v>
      </c>
      <c r="G324" s="36">
        <f>COUNTIF('List of Schools'!G318:G321,"TAS")</f>
        <v>0</v>
      </c>
      <c r="H324" s="36"/>
      <c r="I324" s="5"/>
      <c r="N324" s="12"/>
      <c r="O324" s="14"/>
    </row>
    <row r="325" spans="1:15" ht="14.25" customHeight="1">
      <c r="A325" s="3"/>
      <c r="B325" s="6"/>
      <c r="C325" s="3"/>
      <c r="D325" s="6"/>
      <c r="E325" s="3"/>
      <c r="F325" s="35" t="s">
        <v>10</v>
      </c>
      <c r="G325" s="36">
        <f>SUM(G323:G324)</f>
        <v>4</v>
      </c>
      <c r="H325" s="36"/>
      <c r="I325" s="5"/>
      <c r="N325" s="12"/>
      <c r="O325" s="14"/>
    </row>
    <row r="326" spans="1:15" ht="14.25" customHeight="1">
      <c r="A326" s="52"/>
      <c r="B326" s="53"/>
      <c r="C326" s="54"/>
      <c r="D326" s="53"/>
      <c r="E326" s="54"/>
      <c r="F326" s="37"/>
      <c r="G326" s="38"/>
      <c r="H326" s="38"/>
      <c r="I326" s="56"/>
      <c r="N326" s="12"/>
      <c r="O326" s="14"/>
    </row>
    <row r="327" spans="1:15" ht="14.25" customHeight="1">
      <c r="A327" s="57"/>
      <c r="B327" s="58"/>
      <c r="C327" s="59"/>
      <c r="D327" s="58"/>
      <c r="E327" s="59"/>
      <c r="F327" s="64" t="s">
        <v>92</v>
      </c>
      <c r="G327" s="39">
        <f>COUNTIF('List of Schools'!H318:H321,"N")</f>
        <v>0</v>
      </c>
      <c r="H327" s="39"/>
      <c r="I327" s="61"/>
      <c r="N327" s="12"/>
      <c r="O327" s="14"/>
    </row>
    <row r="328" spans="1:15" ht="14.25" customHeight="1">
      <c r="A328" s="57"/>
      <c r="B328" s="58"/>
      <c r="C328" s="59"/>
      <c r="D328" s="58"/>
      <c r="E328" s="59"/>
      <c r="F328" s="64" t="s">
        <v>93</v>
      </c>
      <c r="G328" s="39">
        <f>COUNTIF('List of Schools'!H318:H321,"P")</f>
        <v>0</v>
      </c>
      <c r="H328" s="39"/>
      <c r="I328" s="61"/>
      <c r="N328" s="12"/>
      <c r="O328" s="14"/>
    </row>
    <row r="329" spans="1:15" ht="14.25" customHeight="1">
      <c r="A329" s="57"/>
      <c r="B329" s="58"/>
      <c r="C329" s="59"/>
      <c r="D329" s="58"/>
      <c r="E329" s="59"/>
      <c r="F329" s="64" t="s">
        <v>94</v>
      </c>
      <c r="G329" s="39">
        <f>COUNTIF('List of Schools'!H318:H321,"F")</f>
        <v>1</v>
      </c>
      <c r="H329" s="39"/>
      <c r="I329" s="61"/>
      <c r="N329" s="12"/>
      <c r="O329" s="14"/>
    </row>
    <row r="330" spans="1:15" ht="14.25" customHeight="1">
      <c r="A330" s="40"/>
      <c r="B330" s="41"/>
      <c r="C330" s="41"/>
      <c r="D330" s="41"/>
      <c r="E330" s="42"/>
      <c r="F330" s="43"/>
      <c r="G330" s="44"/>
      <c r="H330" s="44"/>
      <c r="I330" s="45"/>
      <c r="N330" s="12"/>
      <c r="O330" s="14"/>
    </row>
    <row r="331" spans="1:15" ht="14.25" customHeight="1">
      <c r="A331" s="3">
        <v>2013</v>
      </c>
      <c r="B331" s="6">
        <v>10</v>
      </c>
      <c r="C331" s="3" t="s">
        <v>22</v>
      </c>
      <c r="D331" s="6" t="s">
        <v>430</v>
      </c>
      <c r="E331" s="3"/>
      <c r="F331" s="11" t="s">
        <v>433</v>
      </c>
      <c r="G331" s="63" t="s">
        <v>6</v>
      </c>
      <c r="H331" s="6"/>
      <c r="I331" s="5">
        <v>0.7878787878787878</v>
      </c>
      <c r="L331" s="86"/>
      <c r="N331" s="12"/>
      <c r="O331" s="14"/>
    </row>
    <row r="332" spans="1:15" ht="14.25" customHeight="1">
      <c r="A332" s="3">
        <v>2013</v>
      </c>
      <c r="B332" s="6">
        <v>10</v>
      </c>
      <c r="C332" s="3" t="s">
        <v>22</v>
      </c>
      <c r="D332" s="6" t="s">
        <v>431</v>
      </c>
      <c r="E332" s="3"/>
      <c r="F332" s="11" t="s">
        <v>434</v>
      </c>
      <c r="G332" s="63" t="s">
        <v>6</v>
      </c>
      <c r="H332" s="6"/>
      <c r="I332" s="5">
        <v>0.75</v>
      </c>
      <c r="L332" s="86"/>
      <c r="N332" s="12"/>
      <c r="O332" s="14"/>
    </row>
    <row r="333" spans="1:15" ht="14.25" customHeight="1">
      <c r="A333" s="3">
        <v>2013</v>
      </c>
      <c r="B333" s="6">
        <v>10</v>
      </c>
      <c r="C333" s="3" t="s">
        <v>22</v>
      </c>
      <c r="D333" s="6" t="s">
        <v>148</v>
      </c>
      <c r="E333" s="3"/>
      <c r="F333" s="11" t="s">
        <v>435</v>
      </c>
      <c r="G333" s="63" t="s">
        <v>6</v>
      </c>
      <c r="H333" s="6"/>
      <c r="I333" s="5">
        <v>0.7186813186813187</v>
      </c>
      <c r="L333" s="86"/>
      <c r="N333" s="12"/>
      <c r="O333" s="14"/>
    </row>
    <row r="334" spans="1:15" ht="14.25" customHeight="1">
      <c r="A334" s="3">
        <v>2013</v>
      </c>
      <c r="B334" s="6">
        <v>10</v>
      </c>
      <c r="C334" s="3" t="s">
        <v>22</v>
      </c>
      <c r="D334" s="6" t="s">
        <v>432</v>
      </c>
      <c r="E334" s="3"/>
      <c r="F334" s="11" t="s">
        <v>436</v>
      </c>
      <c r="G334" s="63" t="s">
        <v>6</v>
      </c>
      <c r="H334" s="6"/>
      <c r="I334" s="5">
        <v>0.5082508250825083</v>
      </c>
      <c r="L334" s="86"/>
      <c r="N334" s="12"/>
      <c r="O334" s="14"/>
    </row>
    <row r="335" spans="1:15" ht="14.25" customHeight="1">
      <c r="A335" s="3"/>
      <c r="B335" s="6"/>
      <c r="C335" s="3"/>
      <c r="D335" s="6"/>
      <c r="E335" s="3"/>
      <c r="F335" s="35"/>
      <c r="G335" s="36"/>
      <c r="H335" s="36"/>
      <c r="I335" s="5"/>
      <c r="N335" s="22"/>
      <c r="O335" s="24"/>
    </row>
    <row r="336" spans="1:15" ht="14.25" customHeight="1">
      <c r="A336" s="3"/>
      <c r="B336" s="6"/>
      <c r="C336" s="3"/>
      <c r="D336" s="6"/>
      <c r="E336" s="3"/>
      <c r="F336" s="35" t="s">
        <v>8</v>
      </c>
      <c r="G336" s="36">
        <f>COUNTIF('List of Schools'!G331:G334,"SW")</f>
        <v>4</v>
      </c>
      <c r="H336" s="36"/>
      <c r="I336" s="5"/>
      <c r="N336" s="12"/>
      <c r="O336" s="14"/>
    </row>
    <row r="337" spans="1:15" ht="14.25" customHeight="1">
      <c r="A337" s="3"/>
      <c r="B337" s="6"/>
      <c r="C337" s="3"/>
      <c r="D337" s="6"/>
      <c r="E337" s="3"/>
      <c r="F337" s="35" t="s">
        <v>9</v>
      </c>
      <c r="G337" s="36">
        <f>COUNTIF('List of Schools'!G331:G334,"TAS")</f>
        <v>0</v>
      </c>
      <c r="H337" s="36"/>
      <c r="I337" s="5"/>
      <c r="N337" s="12"/>
      <c r="O337" s="14"/>
    </row>
    <row r="338" spans="1:15" ht="14.25" customHeight="1">
      <c r="A338" s="3"/>
      <c r="B338" s="6"/>
      <c r="C338" s="3"/>
      <c r="D338" s="6"/>
      <c r="E338" s="3"/>
      <c r="F338" s="35" t="s">
        <v>10</v>
      </c>
      <c r="G338" s="36">
        <f>SUM(G336:G337)</f>
        <v>4</v>
      </c>
      <c r="H338" s="36"/>
      <c r="I338" s="5"/>
      <c r="N338" s="12"/>
      <c r="O338" s="14"/>
    </row>
    <row r="339" spans="1:15" ht="14.25" customHeight="1">
      <c r="A339" s="52"/>
      <c r="B339" s="53"/>
      <c r="C339" s="54"/>
      <c r="D339" s="53"/>
      <c r="E339" s="54"/>
      <c r="F339" s="37"/>
      <c r="G339" s="38"/>
      <c r="H339" s="38"/>
      <c r="I339" s="56"/>
      <c r="N339" s="12"/>
      <c r="O339" s="14"/>
    </row>
    <row r="340" spans="1:15" ht="14.25" customHeight="1">
      <c r="A340" s="57"/>
      <c r="B340" s="58"/>
      <c r="C340" s="59"/>
      <c r="D340" s="58"/>
      <c r="E340" s="59"/>
      <c r="F340" s="64" t="s">
        <v>92</v>
      </c>
      <c r="G340" s="39">
        <f>COUNTIF('List of Schools'!H331:H334,"N")</f>
        <v>0</v>
      </c>
      <c r="H340" s="39"/>
      <c r="I340" s="61"/>
      <c r="N340" s="12"/>
      <c r="O340" s="14"/>
    </row>
    <row r="341" spans="1:15" ht="14.25" customHeight="1">
      <c r="A341" s="57"/>
      <c r="B341" s="58"/>
      <c r="C341" s="59"/>
      <c r="D341" s="58"/>
      <c r="E341" s="59"/>
      <c r="F341" s="64" t="s">
        <v>93</v>
      </c>
      <c r="G341" s="39">
        <f>COUNTIF('List of Schools'!H331:H334,"P")</f>
        <v>0</v>
      </c>
      <c r="H341" s="39"/>
      <c r="I341" s="61"/>
      <c r="N341" s="12"/>
      <c r="O341" s="14"/>
    </row>
    <row r="342" spans="1:15" ht="14.25" customHeight="1">
      <c r="A342" s="57"/>
      <c r="B342" s="58"/>
      <c r="C342" s="59"/>
      <c r="D342" s="58"/>
      <c r="E342" s="59"/>
      <c r="F342" s="64" t="s">
        <v>94</v>
      </c>
      <c r="G342" s="39">
        <f>COUNTIF('List of Schools'!H331:H334,"F")</f>
        <v>0</v>
      </c>
      <c r="H342" s="39"/>
      <c r="I342" s="61"/>
      <c r="N342" s="12"/>
      <c r="O342" s="14"/>
    </row>
    <row r="343" spans="1:15" ht="14.25" customHeight="1">
      <c r="A343" s="40"/>
      <c r="B343" s="41"/>
      <c r="C343" s="41"/>
      <c r="D343" s="41"/>
      <c r="E343" s="42"/>
      <c r="F343" s="43"/>
      <c r="G343" s="44"/>
      <c r="H343" s="44"/>
      <c r="I343" s="45"/>
      <c r="N343" s="12"/>
      <c r="O343" s="14"/>
    </row>
    <row r="344" spans="1:15" ht="14.25" customHeight="1">
      <c r="A344" s="3">
        <v>2013</v>
      </c>
      <c r="B344" s="6">
        <v>11</v>
      </c>
      <c r="C344" s="3" t="s">
        <v>23</v>
      </c>
      <c r="D344" s="6" t="s">
        <v>533</v>
      </c>
      <c r="E344" s="3"/>
      <c r="F344" s="11" t="s">
        <v>655</v>
      </c>
      <c r="G344" s="6" t="s">
        <v>6</v>
      </c>
      <c r="H344" s="6"/>
      <c r="I344" s="5">
        <v>0.8494623655913979</v>
      </c>
      <c r="L344"/>
      <c r="N344" s="12"/>
      <c r="O344" s="14"/>
    </row>
    <row r="345" spans="1:15" ht="14.25" customHeight="1">
      <c r="A345" s="3">
        <v>2013</v>
      </c>
      <c r="B345" s="6">
        <v>11</v>
      </c>
      <c r="C345" s="3" t="s">
        <v>23</v>
      </c>
      <c r="D345" s="6" t="s">
        <v>402</v>
      </c>
      <c r="E345" s="3"/>
      <c r="F345" s="11" t="s">
        <v>534</v>
      </c>
      <c r="G345" s="6" t="s">
        <v>6</v>
      </c>
      <c r="H345" s="6"/>
      <c r="I345" s="5">
        <v>0.7426160337552743</v>
      </c>
      <c r="L345"/>
      <c r="N345" s="12"/>
      <c r="O345" s="14"/>
    </row>
    <row r="346" spans="1:15" ht="14.25" customHeight="1">
      <c r="A346" s="3">
        <v>2013</v>
      </c>
      <c r="B346" s="6">
        <v>11</v>
      </c>
      <c r="C346" s="3" t="s">
        <v>23</v>
      </c>
      <c r="D346" s="6" t="s">
        <v>490</v>
      </c>
      <c r="E346" s="3"/>
      <c r="F346" s="11" t="s">
        <v>535</v>
      </c>
      <c r="G346" s="6" t="s">
        <v>6</v>
      </c>
      <c r="H346" s="6"/>
      <c r="I346" s="5">
        <v>0.6581196581196581</v>
      </c>
      <c r="L346"/>
      <c r="N346" s="12"/>
      <c r="O346" s="14"/>
    </row>
    <row r="347" spans="1:15" ht="14.25" customHeight="1">
      <c r="A347" s="3">
        <v>2013</v>
      </c>
      <c r="B347" s="6">
        <v>11</v>
      </c>
      <c r="C347" s="3" t="s">
        <v>23</v>
      </c>
      <c r="D347" s="6" t="s">
        <v>426</v>
      </c>
      <c r="E347" s="3"/>
      <c r="F347" s="11" t="s">
        <v>536</v>
      </c>
      <c r="G347" s="6" t="s">
        <v>6</v>
      </c>
      <c r="H347" s="6"/>
      <c r="I347" s="5">
        <v>0.652</v>
      </c>
      <c r="L347"/>
      <c r="N347" s="12"/>
      <c r="O347" s="14"/>
    </row>
    <row r="348" spans="1:15" ht="14.25" customHeight="1">
      <c r="A348" s="3"/>
      <c r="B348" s="6"/>
      <c r="C348" s="3"/>
      <c r="D348" s="6"/>
      <c r="E348" s="3"/>
      <c r="F348" s="35"/>
      <c r="G348" s="36"/>
      <c r="H348" s="36"/>
      <c r="I348" s="5"/>
      <c r="N348" s="12"/>
      <c r="O348" s="14"/>
    </row>
    <row r="349" spans="1:15" ht="14.25" customHeight="1">
      <c r="A349" s="3"/>
      <c r="B349" s="6"/>
      <c r="C349" s="3"/>
      <c r="D349" s="6"/>
      <c r="E349" s="3"/>
      <c r="F349" s="35" t="s">
        <v>8</v>
      </c>
      <c r="G349" s="36">
        <f>COUNTIF('List of Schools'!G344:G347,"SW")</f>
        <v>4</v>
      </c>
      <c r="H349" s="36"/>
      <c r="I349" s="5"/>
      <c r="N349" s="12"/>
      <c r="O349" s="14"/>
    </row>
    <row r="350" spans="1:15" ht="14.25" customHeight="1">
      <c r="A350" s="3"/>
      <c r="B350" s="6"/>
      <c r="C350" s="3"/>
      <c r="D350" s="6"/>
      <c r="E350" s="3"/>
      <c r="F350" s="35" t="s">
        <v>9</v>
      </c>
      <c r="G350" s="36">
        <f>COUNTIF('List of Schools'!G344:G347,"TAS")</f>
        <v>0</v>
      </c>
      <c r="H350" s="36"/>
      <c r="I350" s="5"/>
      <c r="N350" s="12"/>
      <c r="O350" s="14"/>
    </row>
    <row r="351" spans="1:15" ht="14.25" customHeight="1">
      <c r="A351" s="3"/>
      <c r="B351" s="6"/>
      <c r="C351" s="3"/>
      <c r="D351" s="6"/>
      <c r="E351" s="3"/>
      <c r="F351" s="35" t="s">
        <v>10</v>
      </c>
      <c r="G351" s="36">
        <f>SUM(G349:G350)</f>
        <v>4</v>
      </c>
      <c r="H351" s="36"/>
      <c r="I351" s="5"/>
      <c r="N351" s="12"/>
      <c r="O351" s="14"/>
    </row>
    <row r="352" spans="1:15" ht="14.25" customHeight="1">
      <c r="A352" s="52"/>
      <c r="B352" s="53"/>
      <c r="C352" s="54"/>
      <c r="D352" s="53"/>
      <c r="E352" s="54"/>
      <c r="F352" s="37"/>
      <c r="G352" s="38"/>
      <c r="H352" s="38"/>
      <c r="I352" s="56"/>
      <c r="N352" s="12"/>
      <c r="O352" s="14"/>
    </row>
    <row r="353" spans="1:15" ht="14.25" customHeight="1">
      <c r="A353" s="57"/>
      <c r="B353" s="58"/>
      <c r="C353" s="59"/>
      <c r="D353" s="58"/>
      <c r="E353" s="59"/>
      <c r="F353" s="64" t="s">
        <v>92</v>
      </c>
      <c r="G353" s="39">
        <f>COUNTIF('List of Schools'!H344:H347,"N")</f>
        <v>0</v>
      </c>
      <c r="H353" s="39"/>
      <c r="I353" s="61"/>
      <c r="N353" s="12"/>
      <c r="O353" s="14"/>
    </row>
    <row r="354" spans="1:15" ht="14.25" customHeight="1">
      <c r="A354" s="57"/>
      <c r="B354" s="58"/>
      <c r="C354" s="59"/>
      <c r="D354" s="58"/>
      <c r="E354" s="59"/>
      <c r="F354" s="64" t="s">
        <v>93</v>
      </c>
      <c r="G354" s="39">
        <f>COUNTIF('List of Schools'!H344:H347,"P")</f>
        <v>0</v>
      </c>
      <c r="H354" s="39"/>
      <c r="I354" s="61"/>
      <c r="N354" s="12"/>
      <c r="O354" s="14"/>
    </row>
    <row r="355" spans="1:15" ht="14.25" customHeight="1">
      <c r="A355" s="57"/>
      <c r="B355" s="58"/>
      <c r="C355" s="59"/>
      <c r="D355" s="58"/>
      <c r="E355" s="59"/>
      <c r="F355" s="64" t="s">
        <v>94</v>
      </c>
      <c r="G355" s="39">
        <f>COUNTIF('List of Schools'!H344:H347,"F")</f>
        <v>0</v>
      </c>
      <c r="H355" s="39"/>
      <c r="I355" s="61"/>
      <c r="N355" s="12"/>
      <c r="O355" s="14"/>
    </row>
    <row r="356" spans="1:15" ht="14.25" customHeight="1">
      <c r="A356" s="40"/>
      <c r="B356" s="41"/>
      <c r="C356" s="41"/>
      <c r="D356" s="41"/>
      <c r="E356" s="42"/>
      <c r="F356" s="43"/>
      <c r="G356" s="44"/>
      <c r="H356" s="44"/>
      <c r="I356" s="45"/>
      <c r="N356" s="12"/>
      <c r="O356" s="14"/>
    </row>
    <row r="357" spans="1:15" ht="14.25" customHeight="1">
      <c r="A357" s="3">
        <v>2013</v>
      </c>
      <c r="B357" s="6">
        <v>12</v>
      </c>
      <c r="C357" s="3" t="s">
        <v>24</v>
      </c>
      <c r="D357" s="6" t="s">
        <v>572</v>
      </c>
      <c r="E357" s="3"/>
      <c r="F357" s="11" t="s">
        <v>658</v>
      </c>
      <c r="G357" s="6" t="s">
        <v>6</v>
      </c>
      <c r="H357" s="6"/>
      <c r="I357" s="5">
        <v>0.8494</v>
      </c>
      <c r="L357"/>
      <c r="N357" s="12"/>
      <c r="O357" s="14"/>
    </row>
    <row r="358" spans="1:15" ht="14.25" customHeight="1">
      <c r="A358" s="3">
        <v>2013</v>
      </c>
      <c r="B358" s="6">
        <v>12</v>
      </c>
      <c r="C358" s="3" t="s">
        <v>24</v>
      </c>
      <c r="D358" s="6" t="s">
        <v>573</v>
      </c>
      <c r="E358" s="3"/>
      <c r="F358" s="11" t="s">
        <v>656</v>
      </c>
      <c r="G358" s="6" t="s">
        <v>6</v>
      </c>
      <c r="H358" s="6"/>
      <c r="I358" s="5">
        <v>0.7768</v>
      </c>
      <c r="L358"/>
      <c r="N358" s="12"/>
      <c r="O358" s="14"/>
    </row>
    <row r="359" spans="1:15" ht="14.25" customHeight="1">
      <c r="A359" s="3">
        <v>2013</v>
      </c>
      <c r="B359" s="6">
        <v>12</v>
      </c>
      <c r="C359" s="3" t="s">
        <v>24</v>
      </c>
      <c r="D359" s="6" t="s">
        <v>574</v>
      </c>
      <c r="E359" s="3"/>
      <c r="F359" s="11" t="s">
        <v>660</v>
      </c>
      <c r="G359" s="6" t="s">
        <v>6</v>
      </c>
      <c r="H359" s="6" t="s">
        <v>91</v>
      </c>
      <c r="I359" s="5">
        <v>0.7602</v>
      </c>
      <c r="L359"/>
      <c r="N359" s="12"/>
      <c r="O359" s="14"/>
    </row>
    <row r="360" spans="1:15" ht="14.25" customHeight="1">
      <c r="A360" s="3">
        <v>2013</v>
      </c>
      <c r="B360" s="6">
        <v>12</v>
      </c>
      <c r="C360" s="3" t="s">
        <v>24</v>
      </c>
      <c r="D360" s="6" t="s">
        <v>179</v>
      </c>
      <c r="E360" s="3"/>
      <c r="F360" s="11" t="s">
        <v>659</v>
      </c>
      <c r="G360" s="6" t="s">
        <v>6</v>
      </c>
      <c r="H360" s="6"/>
      <c r="I360" s="5">
        <v>0.7002</v>
      </c>
      <c r="L360"/>
      <c r="N360" s="12"/>
      <c r="O360" s="14"/>
    </row>
    <row r="361" spans="1:15" ht="14.25" customHeight="1">
      <c r="A361" s="3">
        <v>2013</v>
      </c>
      <c r="B361" s="6">
        <v>12</v>
      </c>
      <c r="C361" s="3" t="s">
        <v>24</v>
      </c>
      <c r="D361" s="6" t="s">
        <v>575</v>
      </c>
      <c r="E361" s="3"/>
      <c r="F361" s="11" t="s">
        <v>657</v>
      </c>
      <c r="G361" s="6" t="s">
        <v>6</v>
      </c>
      <c r="H361" s="6"/>
      <c r="I361" s="5">
        <v>0.6953</v>
      </c>
      <c r="L361"/>
      <c r="N361" s="12"/>
      <c r="O361" s="14"/>
    </row>
    <row r="362" spans="1:15" ht="14.25" customHeight="1">
      <c r="A362" s="3"/>
      <c r="B362" s="6"/>
      <c r="C362" s="3"/>
      <c r="D362" s="6"/>
      <c r="E362" s="3"/>
      <c r="F362" s="35"/>
      <c r="G362" s="36"/>
      <c r="H362" s="36"/>
      <c r="I362" s="5"/>
      <c r="N362" s="12"/>
      <c r="O362" s="14"/>
    </row>
    <row r="363" spans="1:15" ht="14.25" customHeight="1">
      <c r="A363" s="3"/>
      <c r="B363" s="6"/>
      <c r="C363" s="3"/>
      <c r="D363" s="6"/>
      <c r="E363" s="3"/>
      <c r="F363" s="35" t="s">
        <v>8</v>
      </c>
      <c r="G363" s="36">
        <f>COUNTIF('List of Schools'!G357:G361,"SW")</f>
        <v>5</v>
      </c>
      <c r="H363" s="36"/>
      <c r="I363" s="5"/>
      <c r="N363" s="12"/>
      <c r="O363" s="14"/>
    </row>
    <row r="364" spans="1:15" ht="14.25" customHeight="1">
      <c r="A364" s="3"/>
      <c r="B364" s="6"/>
      <c r="C364" s="3"/>
      <c r="D364" s="6"/>
      <c r="E364" s="3"/>
      <c r="F364" s="35" t="s">
        <v>9</v>
      </c>
      <c r="G364" s="36">
        <f>COUNTIF('List of Schools'!G357:G361,"TAS")</f>
        <v>0</v>
      </c>
      <c r="H364" s="36"/>
      <c r="I364" s="5"/>
      <c r="N364" s="12"/>
      <c r="O364" s="14"/>
    </row>
    <row r="365" spans="1:15" ht="14.25" customHeight="1">
      <c r="A365" s="3"/>
      <c r="B365" s="6"/>
      <c r="C365" s="3"/>
      <c r="D365" s="6"/>
      <c r="E365" s="3"/>
      <c r="F365" s="35" t="s">
        <v>10</v>
      </c>
      <c r="G365" s="36">
        <f>SUM(G363:G364)</f>
        <v>5</v>
      </c>
      <c r="H365" s="36"/>
      <c r="I365" s="5"/>
      <c r="N365" s="12"/>
      <c r="O365" s="14"/>
    </row>
    <row r="366" spans="1:15" ht="14.25" customHeight="1">
      <c r="A366" s="52"/>
      <c r="B366" s="53"/>
      <c r="C366" s="54"/>
      <c r="D366" s="53"/>
      <c r="E366" s="54"/>
      <c r="F366" s="37"/>
      <c r="G366" s="38"/>
      <c r="H366" s="38"/>
      <c r="I366" s="56"/>
      <c r="N366" s="25"/>
      <c r="O366" s="26"/>
    </row>
    <row r="367" spans="1:15" ht="14.25" customHeight="1">
      <c r="A367" s="57"/>
      <c r="B367" s="58"/>
      <c r="C367" s="59"/>
      <c r="D367" s="58"/>
      <c r="E367" s="59"/>
      <c r="F367" s="64" t="s">
        <v>92</v>
      </c>
      <c r="G367" s="39">
        <f>COUNTIF('List of Schools'!H357:H361,"N")</f>
        <v>0</v>
      </c>
      <c r="H367" s="39"/>
      <c r="I367" s="61"/>
      <c r="N367" s="12"/>
      <c r="O367" s="14"/>
    </row>
    <row r="368" spans="1:15" ht="14.25" customHeight="1">
      <c r="A368" s="57"/>
      <c r="B368" s="58"/>
      <c r="C368" s="59"/>
      <c r="D368" s="58"/>
      <c r="E368" s="59"/>
      <c r="F368" s="64" t="s">
        <v>93</v>
      </c>
      <c r="G368" s="39">
        <f>COUNTIF('List of Schools'!H357:H361,"P")</f>
        <v>0</v>
      </c>
      <c r="H368" s="39"/>
      <c r="I368" s="61"/>
      <c r="N368" s="12"/>
      <c r="O368" s="14"/>
    </row>
    <row r="369" spans="1:15" ht="14.25" customHeight="1">
      <c r="A369" s="57"/>
      <c r="B369" s="58"/>
      <c r="C369" s="59"/>
      <c r="D369" s="58"/>
      <c r="E369" s="59"/>
      <c r="F369" s="64" t="s">
        <v>94</v>
      </c>
      <c r="G369" s="39">
        <f>COUNTIF('List of Schools'!H357:H361,"F")</f>
        <v>1</v>
      </c>
      <c r="H369" s="39"/>
      <c r="I369" s="61"/>
      <c r="N369" s="12"/>
      <c r="O369" s="14"/>
    </row>
    <row r="370" spans="1:15" ht="14.25" customHeight="1">
      <c r="A370" s="40"/>
      <c r="B370" s="41"/>
      <c r="C370" s="41"/>
      <c r="D370" s="41"/>
      <c r="E370" s="42"/>
      <c r="F370" s="43"/>
      <c r="G370" s="44"/>
      <c r="H370" s="44"/>
      <c r="I370" s="45"/>
      <c r="N370" s="12"/>
      <c r="O370" s="14"/>
    </row>
    <row r="371" spans="1:15" ht="14.25" customHeight="1">
      <c r="A371" s="3">
        <v>2013</v>
      </c>
      <c r="B371" s="6">
        <v>13</v>
      </c>
      <c r="C371" s="3" t="s">
        <v>25</v>
      </c>
      <c r="D371" s="50" t="s">
        <v>413</v>
      </c>
      <c r="E371" s="3"/>
      <c r="F371" s="11" t="s">
        <v>662</v>
      </c>
      <c r="G371" s="6" t="s">
        <v>6</v>
      </c>
      <c r="H371" s="6" t="s">
        <v>91</v>
      </c>
      <c r="I371" s="5">
        <v>0.5333333333333333</v>
      </c>
      <c r="L371"/>
      <c r="N371" s="12"/>
      <c r="O371" s="14"/>
    </row>
    <row r="372" spans="1:12" ht="14.25" customHeight="1">
      <c r="A372" s="3">
        <v>2013</v>
      </c>
      <c r="B372" s="6">
        <v>13</v>
      </c>
      <c r="C372" s="3" t="s">
        <v>25</v>
      </c>
      <c r="D372" s="50" t="s">
        <v>437</v>
      </c>
      <c r="E372" s="3"/>
      <c r="F372" s="11" t="s">
        <v>670</v>
      </c>
      <c r="G372" s="6" t="s">
        <v>6</v>
      </c>
      <c r="H372" s="6"/>
      <c r="I372" s="5">
        <v>0.5265017667844523</v>
      </c>
      <c r="L372"/>
    </row>
    <row r="373" spans="1:12" ht="14.25" customHeight="1">
      <c r="A373" s="3">
        <v>2013</v>
      </c>
      <c r="B373" s="6">
        <v>13</v>
      </c>
      <c r="C373" s="3" t="s">
        <v>25</v>
      </c>
      <c r="D373" s="50" t="s">
        <v>438</v>
      </c>
      <c r="E373" s="3"/>
      <c r="F373" s="11" t="s">
        <v>672</v>
      </c>
      <c r="G373" s="6" t="s">
        <v>6</v>
      </c>
      <c r="H373" s="6"/>
      <c r="I373" s="5">
        <v>0.5085034013605442</v>
      </c>
      <c r="L373"/>
    </row>
    <row r="374" spans="1:12" ht="14.25" customHeight="1">
      <c r="A374" s="3">
        <v>2013</v>
      </c>
      <c r="B374" s="6">
        <v>13</v>
      </c>
      <c r="C374" s="3" t="s">
        <v>25</v>
      </c>
      <c r="D374" s="50" t="s">
        <v>439</v>
      </c>
      <c r="E374" s="3"/>
      <c r="F374" s="11" t="s">
        <v>666</v>
      </c>
      <c r="G374" s="6" t="s">
        <v>6</v>
      </c>
      <c r="H374" s="6" t="s">
        <v>91</v>
      </c>
      <c r="I374" s="5">
        <v>0.4975369458128079</v>
      </c>
      <c r="L374"/>
    </row>
    <row r="375" spans="1:12" ht="14.25" customHeight="1">
      <c r="A375" s="3">
        <v>2013</v>
      </c>
      <c r="B375" s="6">
        <v>13</v>
      </c>
      <c r="C375" s="3" t="s">
        <v>25</v>
      </c>
      <c r="D375" s="50" t="s">
        <v>440</v>
      </c>
      <c r="E375" s="3"/>
      <c r="F375" s="11" t="s">
        <v>668</v>
      </c>
      <c r="G375" s="6" t="s">
        <v>6</v>
      </c>
      <c r="H375" s="6"/>
      <c r="I375" s="5">
        <v>0.48753462603878117</v>
      </c>
      <c r="L375"/>
    </row>
    <row r="376" spans="1:12" ht="14.25" customHeight="1">
      <c r="A376" s="3">
        <v>2013</v>
      </c>
      <c r="B376" s="6">
        <v>13</v>
      </c>
      <c r="C376" s="3" t="s">
        <v>25</v>
      </c>
      <c r="D376" s="50" t="s">
        <v>441</v>
      </c>
      <c r="E376" s="3"/>
      <c r="F376" s="11" t="s">
        <v>669</v>
      </c>
      <c r="G376" s="6" t="s">
        <v>6</v>
      </c>
      <c r="H376" s="6"/>
      <c r="I376" s="5">
        <v>0.42528735632183906</v>
      </c>
      <c r="L376"/>
    </row>
    <row r="377" spans="1:12" ht="14.25" customHeight="1">
      <c r="A377" s="3">
        <v>2013</v>
      </c>
      <c r="B377" s="6">
        <v>13</v>
      </c>
      <c r="C377" s="3" t="s">
        <v>25</v>
      </c>
      <c r="D377" s="50" t="s">
        <v>423</v>
      </c>
      <c r="E377" s="3"/>
      <c r="F377" s="11" t="s">
        <v>663</v>
      </c>
      <c r="G377" s="6" t="s">
        <v>351</v>
      </c>
      <c r="H377" s="6"/>
      <c r="I377" s="5">
        <v>0.40643863179074446</v>
      </c>
      <c r="L377"/>
    </row>
    <row r="378" spans="1:12" ht="14.25" customHeight="1">
      <c r="A378" s="3">
        <v>2013</v>
      </c>
      <c r="B378" s="6">
        <v>13</v>
      </c>
      <c r="C378" s="3" t="s">
        <v>25</v>
      </c>
      <c r="D378" s="50" t="s">
        <v>442</v>
      </c>
      <c r="E378" s="3"/>
      <c r="F378" s="11" t="s">
        <v>671</v>
      </c>
      <c r="G378" s="6" t="s">
        <v>6</v>
      </c>
      <c r="H378" s="6" t="s">
        <v>91</v>
      </c>
      <c r="I378" s="5">
        <v>0.40213523131672596</v>
      </c>
      <c r="L378"/>
    </row>
    <row r="379" spans="1:12" ht="14.25" customHeight="1">
      <c r="A379" s="3">
        <v>2013</v>
      </c>
      <c r="B379" s="6">
        <v>13</v>
      </c>
      <c r="C379" s="3" t="s">
        <v>25</v>
      </c>
      <c r="D379" s="50" t="s">
        <v>443</v>
      </c>
      <c r="E379" s="3"/>
      <c r="F379" s="11" t="s">
        <v>667</v>
      </c>
      <c r="G379" s="6" t="s">
        <v>351</v>
      </c>
      <c r="H379" s="6"/>
      <c r="I379" s="5">
        <v>0.3721973094170404</v>
      </c>
      <c r="L379"/>
    </row>
    <row r="380" spans="1:12" ht="14.25" customHeight="1">
      <c r="A380" s="3">
        <v>2013</v>
      </c>
      <c r="B380" s="6">
        <v>13</v>
      </c>
      <c r="C380" s="3" t="s">
        <v>25</v>
      </c>
      <c r="D380" s="50" t="s">
        <v>404</v>
      </c>
      <c r="E380" s="3"/>
      <c r="F380" s="11" t="s">
        <v>664</v>
      </c>
      <c r="G380" s="6" t="s">
        <v>351</v>
      </c>
      <c r="H380" s="6"/>
      <c r="I380" s="5">
        <v>0.3668555240793201</v>
      </c>
      <c r="L380"/>
    </row>
    <row r="381" spans="1:12" ht="14.25" customHeight="1">
      <c r="A381" s="3">
        <v>2013</v>
      </c>
      <c r="B381" s="6">
        <v>13</v>
      </c>
      <c r="C381" s="3" t="s">
        <v>25</v>
      </c>
      <c r="D381" s="50" t="s">
        <v>422</v>
      </c>
      <c r="E381" s="3"/>
      <c r="F381" s="11" t="s">
        <v>661</v>
      </c>
      <c r="G381" s="6" t="s">
        <v>351</v>
      </c>
      <c r="H381" s="6" t="s">
        <v>353</v>
      </c>
      <c r="I381" s="5">
        <v>0.3311897106109325</v>
      </c>
      <c r="L381"/>
    </row>
    <row r="382" spans="1:12" ht="14.25" customHeight="1">
      <c r="A382" s="3">
        <v>2013</v>
      </c>
      <c r="B382" s="6">
        <v>13</v>
      </c>
      <c r="C382" s="3" t="s">
        <v>25</v>
      </c>
      <c r="D382" s="50" t="s">
        <v>444</v>
      </c>
      <c r="E382" s="3"/>
      <c r="F382" s="11" t="s">
        <v>665</v>
      </c>
      <c r="G382" s="6" t="s">
        <v>6</v>
      </c>
      <c r="H382" s="6" t="s">
        <v>91</v>
      </c>
      <c r="I382" s="5">
        <v>0.32887189292543023</v>
      </c>
      <c r="L382"/>
    </row>
    <row r="383" spans="1:9" ht="14.25" customHeight="1">
      <c r="A383" s="3"/>
      <c r="B383" s="6"/>
      <c r="C383" s="3"/>
      <c r="D383" s="6"/>
      <c r="E383" s="3"/>
      <c r="F383" s="11"/>
      <c r="G383" s="6"/>
      <c r="H383" s="6"/>
      <c r="I383" s="5"/>
    </row>
    <row r="384" spans="1:9" ht="14.25" customHeight="1">
      <c r="A384" s="3"/>
      <c r="B384" s="6"/>
      <c r="C384" s="3"/>
      <c r="D384" s="6"/>
      <c r="E384" s="3"/>
      <c r="F384" s="35" t="s">
        <v>8</v>
      </c>
      <c r="G384" s="36">
        <f>COUNTIF('List of Schools'!G371:G383,"SW")</f>
        <v>8</v>
      </c>
      <c r="H384" s="36"/>
      <c r="I384" s="5"/>
    </row>
    <row r="385" spans="1:9" ht="14.25" customHeight="1">
      <c r="A385" s="3"/>
      <c r="B385" s="6"/>
      <c r="C385" s="3"/>
      <c r="D385" s="6"/>
      <c r="E385" s="3"/>
      <c r="F385" s="35" t="s">
        <v>9</v>
      </c>
      <c r="G385" s="36">
        <f>COUNTIF('List of Schools'!G371:G383,"TAS")</f>
        <v>4</v>
      </c>
      <c r="H385" s="36"/>
      <c r="I385" s="5"/>
    </row>
    <row r="386" spans="1:9" ht="14.25" customHeight="1">
      <c r="A386" s="3"/>
      <c r="B386" s="6"/>
      <c r="C386" s="3"/>
      <c r="D386" s="6"/>
      <c r="E386" s="3"/>
      <c r="F386" s="35" t="s">
        <v>10</v>
      </c>
      <c r="G386" s="36">
        <f>SUM(G384:G385)</f>
        <v>12</v>
      </c>
      <c r="H386" s="36"/>
      <c r="I386" s="5"/>
    </row>
    <row r="387" spans="1:9" ht="14.25" customHeight="1">
      <c r="A387" s="52"/>
      <c r="B387" s="53"/>
      <c r="C387" s="54"/>
      <c r="D387" s="53"/>
      <c r="E387" s="54"/>
      <c r="F387" s="37"/>
      <c r="G387" s="38"/>
      <c r="H387" s="38"/>
      <c r="I387" s="56"/>
    </row>
    <row r="388" spans="1:9" ht="14.25" customHeight="1">
      <c r="A388" s="57"/>
      <c r="B388" s="58"/>
      <c r="C388" s="59"/>
      <c r="D388" s="58"/>
      <c r="E388" s="59"/>
      <c r="F388" s="64" t="s">
        <v>92</v>
      </c>
      <c r="G388" s="39">
        <f>COUNTIF('List of Schools'!H371:H382,"N")</f>
        <v>1</v>
      </c>
      <c r="H388" s="39"/>
      <c r="I388" s="61"/>
    </row>
    <row r="389" spans="1:9" ht="14.25" customHeight="1">
      <c r="A389" s="57"/>
      <c r="B389" s="58"/>
      <c r="C389" s="59"/>
      <c r="D389" s="58"/>
      <c r="E389" s="59"/>
      <c r="F389" s="64" t="s">
        <v>93</v>
      </c>
      <c r="G389" s="39">
        <f>COUNTIF('List of Schools'!H371:H382,"P")</f>
        <v>0</v>
      </c>
      <c r="H389" s="39"/>
      <c r="I389" s="61"/>
    </row>
    <row r="390" spans="1:9" ht="14.25" customHeight="1">
      <c r="A390" s="57"/>
      <c r="B390" s="58"/>
      <c r="C390" s="59"/>
      <c r="D390" s="58"/>
      <c r="E390" s="59"/>
      <c r="F390" s="64" t="s">
        <v>94</v>
      </c>
      <c r="G390" s="39">
        <f>COUNTIF('List of Schools'!H371:H382,"F")</f>
        <v>4</v>
      </c>
      <c r="H390" s="39"/>
      <c r="I390" s="61"/>
    </row>
    <row r="391" spans="1:9" ht="14.25" customHeight="1">
      <c r="A391" s="40"/>
      <c r="B391" s="41"/>
      <c r="C391" s="41"/>
      <c r="D391" s="41"/>
      <c r="E391" s="42"/>
      <c r="F391" s="43"/>
      <c r="G391" s="44"/>
      <c r="H391" s="44"/>
      <c r="I391" s="45"/>
    </row>
    <row r="392" spans="1:12" ht="14.25" customHeight="1">
      <c r="A392" s="3">
        <v>2013</v>
      </c>
      <c r="B392" s="6">
        <v>14</v>
      </c>
      <c r="C392" s="3" t="s">
        <v>26</v>
      </c>
      <c r="D392" s="50" t="s">
        <v>445</v>
      </c>
      <c r="E392" s="3"/>
      <c r="F392" s="11" t="s">
        <v>673</v>
      </c>
      <c r="G392" s="6" t="s">
        <v>6</v>
      </c>
      <c r="H392" s="6"/>
      <c r="I392" s="5">
        <v>0.7081</v>
      </c>
      <c r="L392"/>
    </row>
    <row r="393" spans="1:12" ht="14.25" customHeight="1">
      <c r="A393" s="3">
        <v>2013</v>
      </c>
      <c r="B393" s="6">
        <v>14</v>
      </c>
      <c r="C393" s="3" t="s">
        <v>26</v>
      </c>
      <c r="D393" s="50" t="s">
        <v>446</v>
      </c>
      <c r="E393" s="3"/>
      <c r="F393" s="11" t="s">
        <v>675</v>
      </c>
      <c r="G393" s="6" t="s">
        <v>351</v>
      </c>
      <c r="H393" s="6"/>
      <c r="I393" s="5">
        <v>0.6556</v>
      </c>
      <c r="L393"/>
    </row>
    <row r="394" spans="1:12" ht="14.25" customHeight="1">
      <c r="A394" s="3">
        <v>2013</v>
      </c>
      <c r="B394" s="6">
        <v>14</v>
      </c>
      <c r="C394" s="3" t="s">
        <v>26</v>
      </c>
      <c r="D394" s="50" t="s">
        <v>447</v>
      </c>
      <c r="E394" s="3"/>
      <c r="F394" s="11" t="s">
        <v>676</v>
      </c>
      <c r="G394" s="6" t="s">
        <v>6</v>
      </c>
      <c r="H394" s="6"/>
      <c r="I394" s="5">
        <v>0.6346</v>
      </c>
      <c r="L394"/>
    </row>
    <row r="395" spans="1:12" ht="14.25" customHeight="1">
      <c r="A395" s="3">
        <v>2013</v>
      </c>
      <c r="B395" s="6">
        <v>14</v>
      </c>
      <c r="C395" s="3" t="s">
        <v>26</v>
      </c>
      <c r="D395" s="50" t="s">
        <v>448</v>
      </c>
      <c r="E395" s="3"/>
      <c r="F395" s="11" t="s">
        <v>677</v>
      </c>
      <c r="G395" s="6" t="s">
        <v>351</v>
      </c>
      <c r="H395" s="6"/>
      <c r="I395" s="5">
        <v>0.542</v>
      </c>
      <c r="L395"/>
    </row>
    <row r="396" spans="1:12" ht="14.25" customHeight="1">
      <c r="A396" s="3">
        <v>2013</v>
      </c>
      <c r="B396" s="6">
        <v>14</v>
      </c>
      <c r="C396" s="3" t="s">
        <v>26</v>
      </c>
      <c r="D396" s="50" t="s">
        <v>59</v>
      </c>
      <c r="E396" s="3"/>
      <c r="F396" s="11" t="s">
        <v>674</v>
      </c>
      <c r="G396" s="6" t="s">
        <v>6</v>
      </c>
      <c r="H396" s="6" t="s">
        <v>91</v>
      </c>
      <c r="I396" s="5">
        <v>0.4921</v>
      </c>
      <c r="L396"/>
    </row>
    <row r="397" spans="1:9" ht="14.25" customHeight="1">
      <c r="A397" s="3"/>
      <c r="B397" s="6"/>
      <c r="C397" s="3"/>
      <c r="D397" s="6"/>
      <c r="E397" s="3"/>
      <c r="F397" s="35"/>
      <c r="G397" s="36"/>
      <c r="H397" s="36"/>
      <c r="I397" s="5"/>
    </row>
    <row r="398" spans="1:9" ht="14.25" customHeight="1">
      <c r="A398" s="3"/>
      <c r="B398" s="6"/>
      <c r="C398" s="3"/>
      <c r="D398" s="6"/>
      <c r="E398" s="3"/>
      <c r="F398" s="35" t="s">
        <v>8</v>
      </c>
      <c r="G398" s="36">
        <f>COUNTIF('List of Schools'!G392:G396,"SW")</f>
        <v>3</v>
      </c>
      <c r="H398" s="36"/>
      <c r="I398" s="5"/>
    </row>
    <row r="399" spans="1:9" ht="14.25" customHeight="1">
      <c r="A399" s="3"/>
      <c r="B399" s="6"/>
      <c r="C399" s="3"/>
      <c r="D399" s="6"/>
      <c r="E399" s="3"/>
      <c r="F399" s="35" t="s">
        <v>9</v>
      </c>
      <c r="G399" s="36">
        <f>COUNTIF('List of Schools'!G392:G396,"TAS")</f>
        <v>2</v>
      </c>
      <c r="H399" s="36"/>
      <c r="I399" s="5"/>
    </row>
    <row r="400" spans="1:9" ht="14.25" customHeight="1">
      <c r="A400" s="3"/>
      <c r="B400" s="6"/>
      <c r="C400" s="3"/>
      <c r="D400" s="6"/>
      <c r="E400" s="3"/>
      <c r="F400" s="35" t="s">
        <v>10</v>
      </c>
      <c r="G400" s="36">
        <f>SUM(G398:G399)</f>
        <v>5</v>
      </c>
      <c r="H400" s="36"/>
      <c r="I400" s="5"/>
    </row>
    <row r="401" spans="1:9" ht="14.25" customHeight="1">
      <c r="A401" s="52"/>
      <c r="B401" s="53"/>
      <c r="C401" s="54"/>
      <c r="D401" s="53"/>
      <c r="E401" s="54"/>
      <c r="F401" s="37"/>
      <c r="G401" s="38"/>
      <c r="H401" s="38"/>
      <c r="I401" s="56"/>
    </row>
    <row r="402" spans="1:9" ht="14.25" customHeight="1">
      <c r="A402" s="57"/>
      <c r="B402" s="58"/>
      <c r="C402" s="59"/>
      <c r="D402" s="58"/>
      <c r="E402" s="59"/>
      <c r="F402" s="64" t="s">
        <v>92</v>
      </c>
      <c r="G402" s="39">
        <f>COUNTIF('List of Schools'!H392:H396,"N")</f>
        <v>0</v>
      </c>
      <c r="H402" s="39"/>
      <c r="I402" s="61"/>
    </row>
    <row r="403" spans="1:9" ht="14.25" customHeight="1">
      <c r="A403" s="57"/>
      <c r="B403" s="58"/>
      <c r="C403" s="59"/>
      <c r="D403" s="58"/>
      <c r="E403" s="59"/>
      <c r="F403" s="64" t="s">
        <v>93</v>
      </c>
      <c r="G403" s="39">
        <f>COUNTIF('List of Schools'!H392:H396,"P")</f>
        <v>0</v>
      </c>
      <c r="H403" s="39"/>
      <c r="I403" s="61"/>
    </row>
    <row r="404" spans="1:9" ht="14.25" customHeight="1">
      <c r="A404" s="57"/>
      <c r="B404" s="58"/>
      <c r="C404" s="59"/>
      <c r="D404" s="58"/>
      <c r="E404" s="59"/>
      <c r="F404" s="64" t="s">
        <v>94</v>
      </c>
      <c r="G404" s="39">
        <f>COUNTIF('List of Schools'!H392:H396,"F")</f>
        <v>1</v>
      </c>
      <c r="H404" s="39"/>
      <c r="I404" s="61"/>
    </row>
    <row r="405" spans="1:9" ht="14.25" customHeight="1">
      <c r="A405" s="40"/>
      <c r="B405" s="41"/>
      <c r="C405" s="41"/>
      <c r="D405" s="41"/>
      <c r="E405" s="42"/>
      <c r="F405" s="43"/>
      <c r="G405" s="44"/>
      <c r="H405" s="44"/>
      <c r="I405" s="45"/>
    </row>
    <row r="406" spans="1:12" ht="14.25" customHeight="1">
      <c r="A406" s="3">
        <v>2013</v>
      </c>
      <c r="B406" s="6">
        <v>15</v>
      </c>
      <c r="C406" s="3" t="s">
        <v>27</v>
      </c>
      <c r="D406" s="6" t="s">
        <v>448</v>
      </c>
      <c r="E406" s="3"/>
      <c r="F406" s="11" t="s">
        <v>679</v>
      </c>
      <c r="G406" s="6" t="s">
        <v>6</v>
      </c>
      <c r="H406" s="6"/>
      <c r="I406" s="5">
        <v>0.9462</v>
      </c>
      <c r="L406"/>
    </row>
    <row r="407" spans="1:12" ht="14.25" customHeight="1">
      <c r="A407" s="3">
        <v>2013</v>
      </c>
      <c r="B407" s="6">
        <v>15</v>
      </c>
      <c r="C407" s="3" t="s">
        <v>27</v>
      </c>
      <c r="D407" s="6" t="s">
        <v>549</v>
      </c>
      <c r="E407" s="3"/>
      <c r="F407" s="11" t="s">
        <v>693</v>
      </c>
      <c r="G407" s="6" t="s">
        <v>6</v>
      </c>
      <c r="H407" s="6"/>
      <c r="I407" s="5">
        <v>0.8988</v>
      </c>
      <c r="L407"/>
    </row>
    <row r="408" spans="1:12" ht="14.25" customHeight="1">
      <c r="A408" s="3">
        <v>2013</v>
      </c>
      <c r="B408" s="6">
        <v>15</v>
      </c>
      <c r="C408" s="3" t="s">
        <v>27</v>
      </c>
      <c r="D408" s="6" t="s">
        <v>550</v>
      </c>
      <c r="E408" s="3"/>
      <c r="F408" s="11" t="s">
        <v>689</v>
      </c>
      <c r="G408" s="6" t="s">
        <v>6</v>
      </c>
      <c r="H408" s="6"/>
      <c r="I408" s="5">
        <v>0.8891</v>
      </c>
      <c r="L408"/>
    </row>
    <row r="409" spans="1:12" ht="14.25" customHeight="1">
      <c r="A409" s="3">
        <v>2013</v>
      </c>
      <c r="B409" s="6">
        <v>15</v>
      </c>
      <c r="C409" s="3" t="s">
        <v>27</v>
      </c>
      <c r="D409" s="6" t="s">
        <v>551</v>
      </c>
      <c r="E409" s="3"/>
      <c r="F409" s="11" t="s">
        <v>690</v>
      </c>
      <c r="G409" s="6" t="s">
        <v>6</v>
      </c>
      <c r="H409" s="6"/>
      <c r="I409" s="5">
        <v>0.8186</v>
      </c>
      <c r="L409"/>
    </row>
    <row r="410" spans="1:12" ht="14.25" customHeight="1">
      <c r="A410" s="3">
        <v>2013</v>
      </c>
      <c r="B410" s="6">
        <v>15</v>
      </c>
      <c r="C410" s="3" t="s">
        <v>27</v>
      </c>
      <c r="D410" s="6" t="s">
        <v>552</v>
      </c>
      <c r="E410" s="3"/>
      <c r="F410" s="11" t="s">
        <v>697</v>
      </c>
      <c r="G410" s="6" t="s">
        <v>6</v>
      </c>
      <c r="H410" s="6"/>
      <c r="I410" s="5">
        <v>0.8112</v>
      </c>
      <c r="L410"/>
    </row>
    <row r="411" spans="1:12" ht="14.25" customHeight="1">
      <c r="A411" s="3">
        <v>2013</v>
      </c>
      <c r="B411" s="6">
        <v>15</v>
      </c>
      <c r="C411" s="3" t="s">
        <v>27</v>
      </c>
      <c r="D411" s="6" t="s">
        <v>553</v>
      </c>
      <c r="E411" s="3"/>
      <c r="F411" s="11" t="s">
        <v>704</v>
      </c>
      <c r="G411" s="6" t="s">
        <v>6</v>
      </c>
      <c r="H411" s="6"/>
      <c r="I411" s="5">
        <v>0.7896</v>
      </c>
      <c r="L411"/>
    </row>
    <row r="412" spans="1:12" ht="14.25" customHeight="1">
      <c r="A412" s="3">
        <v>2013</v>
      </c>
      <c r="B412" s="6">
        <v>15</v>
      </c>
      <c r="C412" s="3" t="s">
        <v>27</v>
      </c>
      <c r="D412" s="6" t="s">
        <v>554</v>
      </c>
      <c r="E412" s="3"/>
      <c r="F412" s="11" t="s">
        <v>678</v>
      </c>
      <c r="G412" s="6" t="s">
        <v>6</v>
      </c>
      <c r="H412" s="6"/>
      <c r="I412" s="5">
        <v>0.7893</v>
      </c>
      <c r="L412"/>
    </row>
    <row r="413" spans="1:12" ht="14.25" customHeight="1">
      <c r="A413" s="3">
        <v>2013</v>
      </c>
      <c r="B413" s="6">
        <v>15</v>
      </c>
      <c r="C413" s="3" t="s">
        <v>27</v>
      </c>
      <c r="D413" s="6" t="s">
        <v>555</v>
      </c>
      <c r="E413" s="3"/>
      <c r="F413" s="11" t="s">
        <v>699</v>
      </c>
      <c r="G413" s="6" t="s">
        <v>6</v>
      </c>
      <c r="H413" s="6"/>
      <c r="I413" s="5">
        <v>0.784</v>
      </c>
      <c r="L413"/>
    </row>
    <row r="414" spans="1:12" ht="14.25" customHeight="1">
      <c r="A414" s="3">
        <v>2013</v>
      </c>
      <c r="B414" s="6">
        <v>15</v>
      </c>
      <c r="C414" s="3" t="s">
        <v>27</v>
      </c>
      <c r="D414" s="6" t="s">
        <v>556</v>
      </c>
      <c r="E414" s="3"/>
      <c r="F414" s="11" t="s">
        <v>686</v>
      </c>
      <c r="G414" s="6" t="s">
        <v>6</v>
      </c>
      <c r="H414" s="6"/>
      <c r="I414" s="5">
        <v>0.7829</v>
      </c>
      <c r="L414"/>
    </row>
    <row r="415" spans="1:12" ht="14.25" customHeight="1">
      <c r="A415" s="3">
        <v>2013</v>
      </c>
      <c r="B415" s="6">
        <v>15</v>
      </c>
      <c r="C415" s="3" t="s">
        <v>27</v>
      </c>
      <c r="D415" s="6" t="s">
        <v>557</v>
      </c>
      <c r="E415" s="3"/>
      <c r="F415" s="11" t="s">
        <v>703</v>
      </c>
      <c r="G415" s="6" t="s">
        <v>6</v>
      </c>
      <c r="H415" s="6"/>
      <c r="I415" s="5">
        <v>0.7823</v>
      </c>
      <c r="L415"/>
    </row>
    <row r="416" spans="1:12" ht="14.25" customHeight="1">
      <c r="A416" s="3">
        <v>2013</v>
      </c>
      <c r="B416" s="6">
        <v>15</v>
      </c>
      <c r="C416" s="3" t="s">
        <v>27</v>
      </c>
      <c r="D416" s="6" t="s">
        <v>558</v>
      </c>
      <c r="E416" s="3"/>
      <c r="F416" s="11" t="s">
        <v>698</v>
      </c>
      <c r="G416" s="6" t="s">
        <v>6</v>
      </c>
      <c r="H416" s="6"/>
      <c r="I416" s="5">
        <v>0.7786</v>
      </c>
      <c r="L416"/>
    </row>
    <row r="417" spans="1:12" ht="14.25" customHeight="1">
      <c r="A417" s="3">
        <v>2013</v>
      </c>
      <c r="B417" s="6">
        <v>15</v>
      </c>
      <c r="C417" s="3" t="s">
        <v>27</v>
      </c>
      <c r="D417" s="6" t="s">
        <v>491</v>
      </c>
      <c r="E417" s="3"/>
      <c r="F417" s="11" t="s">
        <v>692</v>
      </c>
      <c r="G417" s="6" t="s">
        <v>6</v>
      </c>
      <c r="H417" s="6" t="s">
        <v>91</v>
      </c>
      <c r="I417" s="5">
        <v>0.738</v>
      </c>
      <c r="L417"/>
    </row>
    <row r="418" spans="1:12" ht="14.25" customHeight="1">
      <c r="A418" s="3">
        <v>2013</v>
      </c>
      <c r="B418" s="6">
        <v>15</v>
      </c>
      <c r="C418" s="3" t="s">
        <v>27</v>
      </c>
      <c r="D418" s="6" t="s">
        <v>559</v>
      </c>
      <c r="E418" s="3"/>
      <c r="F418" s="11" t="s">
        <v>701</v>
      </c>
      <c r="G418" s="6" t="s">
        <v>6</v>
      </c>
      <c r="H418" s="6"/>
      <c r="I418" s="5">
        <v>0.7314</v>
      </c>
      <c r="L418"/>
    </row>
    <row r="419" spans="1:12" ht="14.25" customHeight="1">
      <c r="A419" s="3">
        <v>2013</v>
      </c>
      <c r="B419" s="6">
        <v>15</v>
      </c>
      <c r="C419" s="3" t="s">
        <v>27</v>
      </c>
      <c r="D419" s="6" t="s">
        <v>560</v>
      </c>
      <c r="E419" s="3"/>
      <c r="F419" s="11" t="s">
        <v>684</v>
      </c>
      <c r="G419" s="6" t="s">
        <v>6</v>
      </c>
      <c r="H419" s="6"/>
      <c r="I419" s="5">
        <v>0.7213</v>
      </c>
      <c r="L419"/>
    </row>
    <row r="420" spans="1:12" ht="14.25" customHeight="1">
      <c r="A420" s="3">
        <v>2013</v>
      </c>
      <c r="B420" s="6">
        <v>15</v>
      </c>
      <c r="C420" s="3" t="s">
        <v>27</v>
      </c>
      <c r="D420" s="6" t="s">
        <v>561</v>
      </c>
      <c r="E420" s="3"/>
      <c r="F420" s="11" t="s">
        <v>702</v>
      </c>
      <c r="G420" s="6" t="s">
        <v>6</v>
      </c>
      <c r="H420" s="6"/>
      <c r="I420" s="5">
        <v>0.7208</v>
      </c>
      <c r="L420"/>
    </row>
    <row r="421" spans="1:12" ht="14.25" customHeight="1">
      <c r="A421" s="3">
        <v>2013</v>
      </c>
      <c r="B421" s="6">
        <v>15</v>
      </c>
      <c r="C421" s="3" t="s">
        <v>27</v>
      </c>
      <c r="D421" s="6" t="s">
        <v>562</v>
      </c>
      <c r="E421" s="3"/>
      <c r="F421" s="11" t="s">
        <v>694</v>
      </c>
      <c r="G421" s="6" t="s">
        <v>6</v>
      </c>
      <c r="H421" s="6"/>
      <c r="I421" s="5">
        <v>0.7173</v>
      </c>
      <c r="L421"/>
    </row>
    <row r="422" spans="1:12" ht="14.25" customHeight="1">
      <c r="A422" s="3">
        <v>2013</v>
      </c>
      <c r="B422" s="6">
        <v>15</v>
      </c>
      <c r="C422" s="3" t="s">
        <v>27</v>
      </c>
      <c r="D422" s="6" t="s">
        <v>563</v>
      </c>
      <c r="E422" s="3"/>
      <c r="F422" s="11" t="s">
        <v>687</v>
      </c>
      <c r="G422" s="6" t="s">
        <v>6</v>
      </c>
      <c r="H422" s="6"/>
      <c r="I422" s="5">
        <v>0.7153</v>
      </c>
      <c r="L422"/>
    </row>
    <row r="423" spans="1:12" ht="14.25" customHeight="1">
      <c r="A423" s="3">
        <v>2013</v>
      </c>
      <c r="B423" s="6">
        <v>15</v>
      </c>
      <c r="C423" s="3" t="s">
        <v>27</v>
      </c>
      <c r="D423" s="6" t="s">
        <v>564</v>
      </c>
      <c r="E423" s="3"/>
      <c r="F423" s="11" t="s">
        <v>688</v>
      </c>
      <c r="G423" s="6" t="s">
        <v>6</v>
      </c>
      <c r="H423" s="6"/>
      <c r="I423" s="5">
        <v>0.7017</v>
      </c>
      <c r="L423"/>
    </row>
    <row r="424" spans="1:12" ht="14.25" customHeight="1">
      <c r="A424" s="3">
        <v>2013</v>
      </c>
      <c r="B424" s="6">
        <v>15</v>
      </c>
      <c r="C424" s="3" t="s">
        <v>27</v>
      </c>
      <c r="D424" s="6" t="s">
        <v>565</v>
      </c>
      <c r="E424" s="3"/>
      <c r="F424" s="11" t="s">
        <v>691</v>
      </c>
      <c r="G424" s="6" t="s">
        <v>6</v>
      </c>
      <c r="H424" s="6"/>
      <c r="I424" s="5">
        <v>0.6829</v>
      </c>
      <c r="L424"/>
    </row>
    <row r="425" spans="1:12" ht="14.25" customHeight="1">
      <c r="A425" s="3">
        <v>2013</v>
      </c>
      <c r="B425" s="6">
        <v>15</v>
      </c>
      <c r="C425" s="3" t="s">
        <v>27</v>
      </c>
      <c r="D425" s="6" t="s">
        <v>167</v>
      </c>
      <c r="E425" s="3"/>
      <c r="F425" s="11" t="s">
        <v>700</v>
      </c>
      <c r="G425" s="6" t="s">
        <v>6</v>
      </c>
      <c r="H425" s="6"/>
      <c r="I425" s="5">
        <v>0.679</v>
      </c>
      <c r="L425"/>
    </row>
    <row r="426" spans="1:12" ht="14.25" customHeight="1">
      <c r="A426" s="3">
        <v>2013</v>
      </c>
      <c r="B426" s="6">
        <v>15</v>
      </c>
      <c r="C426" s="3" t="s">
        <v>27</v>
      </c>
      <c r="D426" s="6" t="s">
        <v>494</v>
      </c>
      <c r="E426" s="3"/>
      <c r="F426" s="11" t="s">
        <v>685</v>
      </c>
      <c r="G426" s="6" t="s">
        <v>6</v>
      </c>
      <c r="H426" s="6"/>
      <c r="I426" s="5">
        <v>0.6765</v>
      </c>
      <c r="L426"/>
    </row>
    <row r="427" spans="1:12" ht="14.25" customHeight="1">
      <c r="A427" s="3">
        <v>2013</v>
      </c>
      <c r="B427" s="6">
        <v>15</v>
      </c>
      <c r="C427" s="3" t="s">
        <v>27</v>
      </c>
      <c r="D427" s="6" t="s">
        <v>566</v>
      </c>
      <c r="E427" s="3"/>
      <c r="F427" s="11" t="s">
        <v>682</v>
      </c>
      <c r="G427" s="6" t="s">
        <v>6</v>
      </c>
      <c r="H427" s="6"/>
      <c r="I427" s="5">
        <v>0.6708</v>
      </c>
      <c r="L427"/>
    </row>
    <row r="428" spans="1:12" ht="14.25" customHeight="1">
      <c r="A428" s="3">
        <v>2013</v>
      </c>
      <c r="B428" s="6">
        <v>15</v>
      </c>
      <c r="C428" s="3" t="s">
        <v>27</v>
      </c>
      <c r="D428" s="6" t="s">
        <v>567</v>
      </c>
      <c r="E428" s="3"/>
      <c r="F428" s="11" t="s">
        <v>680</v>
      </c>
      <c r="G428" s="6" t="s">
        <v>6</v>
      </c>
      <c r="H428" s="6" t="s">
        <v>91</v>
      </c>
      <c r="I428" s="5">
        <v>0.6653</v>
      </c>
      <c r="L428"/>
    </row>
    <row r="429" spans="1:12" ht="14.25" customHeight="1">
      <c r="A429" s="3">
        <v>2013</v>
      </c>
      <c r="B429" s="6">
        <v>15</v>
      </c>
      <c r="C429" s="3" t="s">
        <v>27</v>
      </c>
      <c r="D429" s="6" t="s">
        <v>568</v>
      </c>
      <c r="E429" s="3"/>
      <c r="F429" s="11" t="s">
        <v>696</v>
      </c>
      <c r="G429" s="6" t="s">
        <v>6</v>
      </c>
      <c r="H429" s="6"/>
      <c r="I429" s="5">
        <v>0.6606</v>
      </c>
      <c r="L429"/>
    </row>
    <row r="430" spans="1:12" ht="14.25" customHeight="1">
      <c r="A430" s="3">
        <v>2013</v>
      </c>
      <c r="B430" s="6">
        <v>15</v>
      </c>
      <c r="C430" s="3" t="s">
        <v>27</v>
      </c>
      <c r="D430" s="6" t="s">
        <v>569</v>
      </c>
      <c r="E430" s="3"/>
      <c r="F430" s="11" t="s">
        <v>695</v>
      </c>
      <c r="G430" s="6" t="s">
        <v>6</v>
      </c>
      <c r="H430" s="6" t="s">
        <v>353</v>
      </c>
      <c r="I430" s="5">
        <v>0.6534</v>
      </c>
      <c r="L430"/>
    </row>
    <row r="431" spans="1:12" ht="14.25" customHeight="1">
      <c r="A431" s="3">
        <v>2013</v>
      </c>
      <c r="B431" s="6">
        <v>15</v>
      </c>
      <c r="C431" s="3" t="s">
        <v>27</v>
      </c>
      <c r="D431" s="6" t="s">
        <v>570</v>
      </c>
      <c r="E431" s="3"/>
      <c r="F431" s="11" t="s">
        <v>683</v>
      </c>
      <c r="G431" s="6" t="s">
        <v>351</v>
      </c>
      <c r="H431" s="6" t="s">
        <v>353</v>
      </c>
      <c r="I431" s="5">
        <v>0.6519</v>
      </c>
      <c r="L431"/>
    </row>
    <row r="432" spans="1:12" ht="14.25" customHeight="1">
      <c r="A432" s="3">
        <v>2013</v>
      </c>
      <c r="B432" s="6">
        <v>15</v>
      </c>
      <c r="C432" s="3" t="s">
        <v>27</v>
      </c>
      <c r="D432" s="6" t="s">
        <v>571</v>
      </c>
      <c r="E432" s="3"/>
      <c r="F432" s="11" t="s">
        <v>681</v>
      </c>
      <c r="G432" s="6" t="s">
        <v>6</v>
      </c>
      <c r="H432" s="6"/>
      <c r="I432" s="5">
        <v>0.6512</v>
      </c>
      <c r="L432"/>
    </row>
    <row r="433" spans="1:9" ht="14.25" customHeight="1">
      <c r="A433" s="3"/>
      <c r="B433" s="6"/>
      <c r="C433" s="3"/>
      <c r="D433" s="6"/>
      <c r="E433" s="3"/>
      <c r="F433" s="11"/>
      <c r="G433" s="6"/>
      <c r="H433" s="6"/>
      <c r="I433" s="5"/>
    </row>
    <row r="434" spans="1:9" ht="14.25" customHeight="1">
      <c r="A434" s="3"/>
      <c r="B434" s="6"/>
      <c r="C434" s="3"/>
      <c r="D434" s="6"/>
      <c r="E434" s="3"/>
      <c r="F434" s="35" t="s">
        <v>8</v>
      </c>
      <c r="G434" s="36">
        <f>COUNTIF('List of Schools'!G406:G432,"SW")</f>
        <v>26</v>
      </c>
      <c r="H434" s="36"/>
      <c r="I434" s="5"/>
    </row>
    <row r="435" spans="1:9" ht="14.25" customHeight="1">
      <c r="A435" s="3"/>
      <c r="B435" s="6"/>
      <c r="C435" s="3"/>
      <c r="D435" s="6"/>
      <c r="E435" s="3"/>
      <c r="F435" s="35" t="s">
        <v>9</v>
      </c>
      <c r="G435" s="36">
        <f>COUNTIF('List of Schools'!G406:G432,"TAS")</f>
        <v>1</v>
      </c>
      <c r="H435" s="36"/>
      <c r="I435" s="5"/>
    </row>
    <row r="436" spans="1:9" ht="14.25" customHeight="1">
      <c r="A436" s="3"/>
      <c r="B436" s="6"/>
      <c r="C436" s="3"/>
      <c r="D436" s="6"/>
      <c r="E436" s="3"/>
      <c r="F436" s="35" t="s">
        <v>10</v>
      </c>
      <c r="G436" s="36">
        <f>SUM(G434:G435)</f>
        <v>27</v>
      </c>
      <c r="H436" s="36"/>
      <c r="I436" s="5"/>
    </row>
    <row r="437" spans="1:9" ht="14.25" customHeight="1">
      <c r="A437" s="52"/>
      <c r="B437" s="53"/>
      <c r="C437" s="54"/>
      <c r="D437" s="53"/>
      <c r="E437" s="54"/>
      <c r="F437" s="37"/>
      <c r="G437" s="38"/>
      <c r="H437" s="38"/>
      <c r="I437" s="56"/>
    </row>
    <row r="438" spans="1:9" ht="14.25" customHeight="1">
      <c r="A438" s="57"/>
      <c r="B438" s="58"/>
      <c r="C438" s="59"/>
      <c r="D438" s="58"/>
      <c r="E438" s="59"/>
      <c r="F438" s="64" t="s">
        <v>92</v>
      </c>
      <c r="G438" s="39">
        <f>COUNTIF('List of Schools'!H406:H432,"N")</f>
        <v>2</v>
      </c>
      <c r="H438" s="39"/>
      <c r="I438" s="61"/>
    </row>
    <row r="439" spans="1:9" ht="14.25" customHeight="1">
      <c r="A439" s="57"/>
      <c r="B439" s="58"/>
      <c r="C439" s="59"/>
      <c r="D439" s="58"/>
      <c r="E439" s="59"/>
      <c r="F439" s="64" t="s">
        <v>93</v>
      </c>
      <c r="G439" s="39">
        <f>COUNTIF('List of Schools'!H406:H432,"P")</f>
        <v>0</v>
      </c>
      <c r="H439" s="39"/>
      <c r="I439" s="61"/>
    </row>
    <row r="440" spans="1:9" ht="14.25" customHeight="1">
      <c r="A440" s="57"/>
      <c r="B440" s="58"/>
      <c r="C440" s="59"/>
      <c r="D440" s="58"/>
      <c r="E440" s="59"/>
      <c r="F440" s="64" t="s">
        <v>94</v>
      </c>
      <c r="G440" s="39">
        <f>COUNTIF('List of Schools'!H406:H432,"F")</f>
        <v>2</v>
      </c>
      <c r="H440" s="39"/>
      <c r="I440" s="61"/>
    </row>
    <row r="441" spans="1:9" ht="14.25" customHeight="1">
      <c r="A441" s="40"/>
      <c r="B441" s="41"/>
      <c r="C441" s="41"/>
      <c r="D441" s="41"/>
      <c r="E441" s="42"/>
      <c r="F441" s="43"/>
      <c r="G441" s="44"/>
      <c r="H441" s="44"/>
      <c r="I441" s="45"/>
    </row>
    <row r="442" spans="1:12" ht="14.25" customHeight="1">
      <c r="A442" s="3">
        <v>2013</v>
      </c>
      <c r="B442" s="6">
        <v>16</v>
      </c>
      <c r="C442" s="3" t="s">
        <v>28</v>
      </c>
      <c r="D442" s="6">
        <v>1719</v>
      </c>
      <c r="E442" s="3"/>
      <c r="F442" s="11" t="s">
        <v>736</v>
      </c>
      <c r="G442" s="6" t="s">
        <v>6</v>
      </c>
      <c r="H442" s="6"/>
      <c r="I442" s="5">
        <v>0.9349593495934959</v>
      </c>
      <c r="L442" s="86"/>
    </row>
    <row r="443" spans="1:12" ht="14.25" customHeight="1">
      <c r="A443" s="3">
        <v>2013</v>
      </c>
      <c r="B443" s="6">
        <v>16</v>
      </c>
      <c r="C443" s="3" t="s">
        <v>28</v>
      </c>
      <c r="D443" s="6">
        <v>1710</v>
      </c>
      <c r="E443" s="3"/>
      <c r="F443" s="11" t="s">
        <v>744</v>
      </c>
      <c r="G443" s="6" t="s">
        <v>6</v>
      </c>
      <c r="H443" s="6"/>
      <c r="I443" s="5">
        <v>0.9088191330343797</v>
      </c>
      <c r="L443" s="86"/>
    </row>
    <row r="444" spans="1:12" ht="14.25" customHeight="1">
      <c r="A444" s="3">
        <v>2013</v>
      </c>
      <c r="B444" s="6">
        <v>16</v>
      </c>
      <c r="C444" s="3" t="s">
        <v>28</v>
      </c>
      <c r="D444" s="6" t="s">
        <v>156</v>
      </c>
      <c r="E444" s="3"/>
      <c r="F444" s="11" t="s">
        <v>753</v>
      </c>
      <c r="G444" s="6" t="s">
        <v>6</v>
      </c>
      <c r="H444" s="6"/>
      <c r="I444" s="5">
        <v>0.9043887147335423</v>
      </c>
      <c r="L444" s="86"/>
    </row>
    <row r="445" spans="1:12" ht="14.25" customHeight="1">
      <c r="A445" s="3">
        <v>2013</v>
      </c>
      <c r="B445" s="6">
        <v>16</v>
      </c>
      <c r="C445" s="3" t="s">
        <v>28</v>
      </c>
      <c r="D445" s="6" t="s">
        <v>449</v>
      </c>
      <c r="E445" s="3"/>
      <c r="F445" s="11" t="s">
        <v>754</v>
      </c>
      <c r="G445" s="6" t="s">
        <v>6</v>
      </c>
      <c r="H445" s="6"/>
      <c r="I445" s="5">
        <v>0.8984375</v>
      </c>
      <c r="L445" s="86"/>
    </row>
    <row r="446" spans="1:12" ht="14.25" customHeight="1">
      <c r="A446" s="3">
        <v>2013</v>
      </c>
      <c r="B446" s="6">
        <v>16</v>
      </c>
      <c r="C446" s="3" t="s">
        <v>28</v>
      </c>
      <c r="D446" s="6" t="s">
        <v>450</v>
      </c>
      <c r="E446" s="3"/>
      <c r="F446" s="11" t="s">
        <v>745</v>
      </c>
      <c r="G446" s="6" t="s">
        <v>6</v>
      </c>
      <c r="H446" s="6"/>
      <c r="I446" s="5">
        <v>0.8884514435695539</v>
      </c>
      <c r="L446" s="86"/>
    </row>
    <row r="447" spans="1:12" ht="14.25" customHeight="1">
      <c r="A447" s="3">
        <v>2013</v>
      </c>
      <c r="B447" s="6">
        <v>16</v>
      </c>
      <c r="C447" s="3" t="s">
        <v>28</v>
      </c>
      <c r="D447" s="6" t="s">
        <v>451</v>
      </c>
      <c r="E447" s="3"/>
      <c r="F447" s="11" t="s">
        <v>755</v>
      </c>
      <c r="G447" s="6" t="s">
        <v>6</v>
      </c>
      <c r="H447" s="6"/>
      <c r="I447" s="5">
        <v>0.8874269005847953</v>
      </c>
      <c r="L447" s="86"/>
    </row>
    <row r="448" spans="1:12" ht="14.25" customHeight="1">
      <c r="A448" s="3">
        <v>2013</v>
      </c>
      <c r="B448" s="6">
        <v>16</v>
      </c>
      <c r="C448" s="3" t="s">
        <v>28</v>
      </c>
      <c r="D448" s="6" t="s">
        <v>452</v>
      </c>
      <c r="E448" s="3"/>
      <c r="F448" s="11" t="s">
        <v>731</v>
      </c>
      <c r="G448" s="6" t="s">
        <v>6</v>
      </c>
      <c r="H448" s="6"/>
      <c r="I448" s="5">
        <v>0.8870292887029289</v>
      </c>
      <c r="L448" s="86"/>
    </row>
    <row r="449" spans="1:12" ht="14.25" customHeight="1">
      <c r="A449" s="3">
        <v>2013</v>
      </c>
      <c r="B449" s="6">
        <v>16</v>
      </c>
      <c r="C449" s="3" t="s">
        <v>28</v>
      </c>
      <c r="D449" s="6" t="s">
        <v>453</v>
      </c>
      <c r="E449" s="3"/>
      <c r="F449" s="11" t="s">
        <v>759</v>
      </c>
      <c r="G449" s="6" t="s">
        <v>6</v>
      </c>
      <c r="H449" s="6"/>
      <c r="I449" s="5">
        <v>0.8867313915857605</v>
      </c>
      <c r="L449" s="86"/>
    </row>
    <row r="450" spans="1:12" ht="14.25" customHeight="1">
      <c r="A450" s="3">
        <v>2013</v>
      </c>
      <c r="B450" s="6">
        <v>16</v>
      </c>
      <c r="C450" s="3" t="s">
        <v>28</v>
      </c>
      <c r="D450" s="6" t="s">
        <v>454</v>
      </c>
      <c r="E450" s="3"/>
      <c r="F450" s="11" t="s">
        <v>722</v>
      </c>
      <c r="G450" s="6" t="s">
        <v>6</v>
      </c>
      <c r="H450" s="6"/>
      <c r="I450" s="5">
        <v>0.8865030674846626</v>
      </c>
      <c r="L450" s="86"/>
    </row>
    <row r="451" spans="1:12" ht="14.25" customHeight="1">
      <c r="A451" s="3">
        <v>2013</v>
      </c>
      <c r="B451" s="6">
        <v>16</v>
      </c>
      <c r="C451" s="3" t="s">
        <v>28</v>
      </c>
      <c r="D451" s="6" t="s">
        <v>455</v>
      </c>
      <c r="E451" s="3"/>
      <c r="F451" s="11" t="s">
        <v>738</v>
      </c>
      <c r="G451" s="6" t="s">
        <v>6</v>
      </c>
      <c r="H451" s="6"/>
      <c r="I451" s="5">
        <v>0.882903981264637</v>
      </c>
      <c r="L451" s="86"/>
    </row>
    <row r="452" spans="1:12" ht="14.25" customHeight="1">
      <c r="A452" s="3">
        <v>2013</v>
      </c>
      <c r="B452" s="6">
        <v>16</v>
      </c>
      <c r="C452" s="3" t="s">
        <v>28</v>
      </c>
      <c r="D452" s="6" t="s">
        <v>456</v>
      </c>
      <c r="E452" s="3"/>
      <c r="F452" s="11" t="s">
        <v>739</v>
      </c>
      <c r="G452" s="6" t="s">
        <v>6</v>
      </c>
      <c r="H452" s="6"/>
      <c r="I452" s="5">
        <v>0.8759894459102903</v>
      </c>
      <c r="L452" s="86"/>
    </row>
    <row r="453" spans="1:12" ht="14.25" customHeight="1">
      <c r="A453" s="3">
        <v>2013</v>
      </c>
      <c r="B453" s="6">
        <v>16</v>
      </c>
      <c r="C453" s="3" t="s">
        <v>28</v>
      </c>
      <c r="D453" s="6" t="s">
        <v>457</v>
      </c>
      <c r="E453" s="3"/>
      <c r="F453" s="11" t="s">
        <v>725</v>
      </c>
      <c r="G453" s="6" t="s">
        <v>6</v>
      </c>
      <c r="H453" s="6"/>
      <c r="I453" s="5">
        <v>0.8735632183908046</v>
      </c>
      <c r="L453" s="86"/>
    </row>
    <row r="454" spans="1:12" ht="14.25" customHeight="1">
      <c r="A454" s="3">
        <v>2013</v>
      </c>
      <c r="B454" s="6">
        <v>16</v>
      </c>
      <c r="C454" s="3" t="s">
        <v>28</v>
      </c>
      <c r="D454" s="6" t="s">
        <v>216</v>
      </c>
      <c r="E454" s="3"/>
      <c r="F454" s="11" t="s">
        <v>748</v>
      </c>
      <c r="G454" s="6" t="s">
        <v>6</v>
      </c>
      <c r="H454" s="6"/>
      <c r="I454" s="5">
        <v>0.8726655348047538</v>
      </c>
      <c r="L454" s="86"/>
    </row>
    <row r="455" spans="1:12" ht="14.25" customHeight="1">
      <c r="A455" s="3">
        <v>2013</v>
      </c>
      <c r="B455" s="6">
        <v>16</v>
      </c>
      <c r="C455" s="3" t="s">
        <v>28</v>
      </c>
      <c r="D455" s="6" t="s">
        <v>458</v>
      </c>
      <c r="E455" s="3"/>
      <c r="F455" s="11" t="s">
        <v>715</v>
      </c>
      <c r="G455" s="6" t="s">
        <v>6</v>
      </c>
      <c r="H455" s="6" t="s">
        <v>91</v>
      </c>
      <c r="I455" s="5">
        <v>0.8697829716193656</v>
      </c>
      <c r="L455" s="86"/>
    </row>
    <row r="456" spans="1:12" ht="14.25" customHeight="1">
      <c r="A456" s="3">
        <v>2013</v>
      </c>
      <c r="B456" s="6">
        <v>16</v>
      </c>
      <c r="C456" s="3" t="s">
        <v>28</v>
      </c>
      <c r="D456" s="6" t="s">
        <v>232</v>
      </c>
      <c r="E456" s="3"/>
      <c r="F456" s="11" t="s">
        <v>709</v>
      </c>
      <c r="G456" s="6" t="s">
        <v>6</v>
      </c>
      <c r="H456" s="6"/>
      <c r="I456" s="5">
        <v>0.8651362984218077</v>
      </c>
      <c r="L456" s="86"/>
    </row>
    <row r="457" spans="1:12" ht="14.25" customHeight="1">
      <c r="A457" s="3">
        <v>2013</v>
      </c>
      <c r="B457" s="6">
        <v>16</v>
      </c>
      <c r="C457" s="3" t="s">
        <v>28</v>
      </c>
      <c r="D457" s="6" t="s">
        <v>459</v>
      </c>
      <c r="E457" s="3"/>
      <c r="F457" s="11" t="s">
        <v>706</v>
      </c>
      <c r="G457" s="6" t="s">
        <v>6</v>
      </c>
      <c r="H457" s="6" t="s">
        <v>91</v>
      </c>
      <c r="I457" s="5">
        <v>0.8621359223300971</v>
      </c>
      <c r="L457" s="86"/>
    </row>
    <row r="458" spans="1:12" ht="14.25" customHeight="1">
      <c r="A458" s="3">
        <v>2013</v>
      </c>
      <c r="B458" s="6">
        <v>16</v>
      </c>
      <c r="C458" s="3" t="s">
        <v>28</v>
      </c>
      <c r="D458" s="6" t="s">
        <v>460</v>
      </c>
      <c r="E458" s="3"/>
      <c r="F458" s="11" t="s">
        <v>737</v>
      </c>
      <c r="G458" s="6" t="s">
        <v>6</v>
      </c>
      <c r="H458" s="6"/>
      <c r="I458" s="5">
        <v>0.8590704647676162</v>
      </c>
      <c r="L458" s="86"/>
    </row>
    <row r="459" spans="1:12" ht="14.25" customHeight="1">
      <c r="A459" s="3">
        <v>2013</v>
      </c>
      <c r="B459" s="6">
        <v>16</v>
      </c>
      <c r="C459" s="3" t="s">
        <v>28</v>
      </c>
      <c r="D459" s="6" t="s">
        <v>461</v>
      </c>
      <c r="E459" s="3"/>
      <c r="F459" s="11" t="s">
        <v>705</v>
      </c>
      <c r="G459" s="6" t="s">
        <v>6</v>
      </c>
      <c r="H459" s="6"/>
      <c r="I459" s="5">
        <v>0.857379767827529</v>
      </c>
      <c r="L459" s="86"/>
    </row>
    <row r="460" spans="1:12" ht="14.25" customHeight="1">
      <c r="A460" s="3">
        <v>2013</v>
      </c>
      <c r="B460" s="6">
        <v>16</v>
      </c>
      <c r="C460" s="3" t="s">
        <v>28</v>
      </c>
      <c r="D460" s="6" t="s">
        <v>164</v>
      </c>
      <c r="E460" s="3"/>
      <c r="F460" s="11" t="s">
        <v>743</v>
      </c>
      <c r="G460" s="6" t="s">
        <v>6</v>
      </c>
      <c r="H460" s="6"/>
      <c r="I460" s="5">
        <v>0.8558758314855875</v>
      </c>
      <c r="L460" s="86"/>
    </row>
    <row r="461" spans="1:12" ht="14.25" customHeight="1">
      <c r="A461" s="3">
        <v>2013</v>
      </c>
      <c r="B461" s="6">
        <v>16</v>
      </c>
      <c r="C461" s="3" t="s">
        <v>28</v>
      </c>
      <c r="D461" s="6" t="s">
        <v>462</v>
      </c>
      <c r="E461" s="3"/>
      <c r="F461" s="11" t="s">
        <v>758</v>
      </c>
      <c r="G461" s="6" t="s">
        <v>6</v>
      </c>
      <c r="H461" s="6" t="s">
        <v>91</v>
      </c>
      <c r="I461" s="5">
        <v>0.8546583850931677</v>
      </c>
      <c r="L461" s="86"/>
    </row>
    <row r="462" spans="1:12" ht="14.25" customHeight="1">
      <c r="A462" s="3">
        <v>2013</v>
      </c>
      <c r="B462" s="6">
        <v>16</v>
      </c>
      <c r="C462" s="3" t="s">
        <v>28</v>
      </c>
      <c r="D462" s="6" t="s">
        <v>463</v>
      </c>
      <c r="E462" s="3"/>
      <c r="F462" s="11" t="s">
        <v>711</v>
      </c>
      <c r="G462" s="6" t="s">
        <v>6</v>
      </c>
      <c r="H462" s="6"/>
      <c r="I462" s="5">
        <v>0.8497109826589595</v>
      </c>
      <c r="L462" s="86"/>
    </row>
    <row r="463" spans="1:12" ht="14.25" customHeight="1">
      <c r="A463" s="3">
        <v>2013</v>
      </c>
      <c r="B463" s="6">
        <v>16</v>
      </c>
      <c r="C463" s="3" t="s">
        <v>28</v>
      </c>
      <c r="D463" s="6" t="s">
        <v>464</v>
      </c>
      <c r="E463" s="3"/>
      <c r="F463" s="11" t="s">
        <v>735</v>
      </c>
      <c r="G463" s="6" t="s">
        <v>6</v>
      </c>
      <c r="H463" s="6"/>
      <c r="I463" s="5">
        <v>0.8476027397260274</v>
      </c>
      <c r="L463" s="86"/>
    </row>
    <row r="464" spans="1:12" ht="14.25" customHeight="1">
      <c r="A464" s="3">
        <v>2013</v>
      </c>
      <c r="B464" s="6">
        <v>16</v>
      </c>
      <c r="C464" s="3" t="s">
        <v>28</v>
      </c>
      <c r="D464" s="6" t="s">
        <v>465</v>
      </c>
      <c r="E464" s="3"/>
      <c r="F464" s="11" t="s">
        <v>707</v>
      </c>
      <c r="G464" s="6" t="s">
        <v>6</v>
      </c>
      <c r="H464" s="6"/>
      <c r="I464" s="5">
        <v>0.847255369928401</v>
      </c>
      <c r="L464" s="86"/>
    </row>
    <row r="465" spans="1:12" ht="14.25" customHeight="1">
      <c r="A465" s="3">
        <v>2013</v>
      </c>
      <c r="B465" s="6">
        <v>16</v>
      </c>
      <c r="C465" s="3" t="s">
        <v>28</v>
      </c>
      <c r="D465" s="6" t="s">
        <v>466</v>
      </c>
      <c r="E465" s="3"/>
      <c r="F465" s="11" t="s">
        <v>257</v>
      </c>
      <c r="G465" s="6" t="s">
        <v>351</v>
      </c>
      <c r="H465" s="6" t="s">
        <v>353</v>
      </c>
      <c r="I465" s="5">
        <v>0.8440233236151603</v>
      </c>
      <c r="L465" s="86"/>
    </row>
    <row r="466" spans="1:12" ht="14.25" customHeight="1">
      <c r="A466" s="3">
        <v>2013</v>
      </c>
      <c r="B466" s="6">
        <v>16</v>
      </c>
      <c r="C466" s="3" t="s">
        <v>28</v>
      </c>
      <c r="D466" s="6" t="s">
        <v>467</v>
      </c>
      <c r="E466" s="3"/>
      <c r="F466" s="11" t="s">
        <v>732</v>
      </c>
      <c r="G466" s="6" t="s">
        <v>6</v>
      </c>
      <c r="H466" s="6"/>
      <c r="I466" s="5">
        <v>0.8404255319148937</v>
      </c>
      <c r="L466" s="86"/>
    </row>
    <row r="467" spans="1:12" ht="14.25" customHeight="1">
      <c r="A467" s="3">
        <v>2013</v>
      </c>
      <c r="B467" s="6">
        <v>16</v>
      </c>
      <c r="C467" s="3" t="s">
        <v>28</v>
      </c>
      <c r="D467" s="6" t="s">
        <v>468</v>
      </c>
      <c r="E467" s="3"/>
      <c r="F467" s="11" t="s">
        <v>747</v>
      </c>
      <c r="G467" s="6" t="s">
        <v>6</v>
      </c>
      <c r="H467" s="6"/>
      <c r="I467" s="5">
        <v>0.8357843137254902</v>
      </c>
      <c r="L467" s="86"/>
    </row>
    <row r="468" spans="1:12" ht="14.25" customHeight="1">
      <c r="A468" s="3">
        <v>2013</v>
      </c>
      <c r="B468" s="6">
        <v>16</v>
      </c>
      <c r="C468" s="3" t="s">
        <v>28</v>
      </c>
      <c r="D468" s="6" t="s">
        <v>469</v>
      </c>
      <c r="E468" s="3"/>
      <c r="F468" s="11" t="s">
        <v>716</v>
      </c>
      <c r="G468" s="6" t="s">
        <v>6</v>
      </c>
      <c r="H468" s="6"/>
      <c r="I468" s="5">
        <v>0.8333333333333334</v>
      </c>
      <c r="L468" s="86"/>
    </row>
    <row r="469" spans="1:12" ht="14.25" customHeight="1">
      <c r="A469" s="3">
        <v>2013</v>
      </c>
      <c r="B469" s="6">
        <v>16</v>
      </c>
      <c r="C469" s="3" t="s">
        <v>28</v>
      </c>
      <c r="D469" s="6" t="s">
        <v>470</v>
      </c>
      <c r="E469" s="3"/>
      <c r="F469" s="11" t="s">
        <v>729</v>
      </c>
      <c r="G469" s="6" t="s">
        <v>6</v>
      </c>
      <c r="H469" s="6" t="s">
        <v>91</v>
      </c>
      <c r="I469" s="5">
        <v>0.831081081081081</v>
      </c>
      <c r="L469" s="86"/>
    </row>
    <row r="470" spans="1:12" ht="14.25" customHeight="1">
      <c r="A470" s="3">
        <v>2013</v>
      </c>
      <c r="B470" s="6">
        <v>16</v>
      </c>
      <c r="C470" s="3" t="s">
        <v>28</v>
      </c>
      <c r="D470" s="6" t="s">
        <v>471</v>
      </c>
      <c r="E470" s="3"/>
      <c r="F470" s="11" t="s">
        <v>752</v>
      </c>
      <c r="G470" s="6" t="s">
        <v>6</v>
      </c>
      <c r="H470" s="6"/>
      <c r="I470" s="5">
        <v>0.8222222222222222</v>
      </c>
      <c r="L470" s="86"/>
    </row>
    <row r="471" spans="1:12" ht="14.25" customHeight="1">
      <c r="A471" s="3">
        <v>2013</v>
      </c>
      <c r="B471" s="6">
        <v>16</v>
      </c>
      <c r="C471" s="3" t="s">
        <v>28</v>
      </c>
      <c r="D471" s="6" t="s">
        <v>472</v>
      </c>
      <c r="E471" s="3"/>
      <c r="F471" s="11" t="s">
        <v>757</v>
      </c>
      <c r="G471" s="6" t="s">
        <v>6</v>
      </c>
      <c r="H471" s="6"/>
      <c r="I471" s="5">
        <v>0.819366852886406</v>
      </c>
      <c r="L471" s="86"/>
    </row>
    <row r="472" spans="1:12" ht="14.25" customHeight="1">
      <c r="A472" s="3">
        <v>2013</v>
      </c>
      <c r="B472" s="6">
        <v>16</v>
      </c>
      <c r="C472" s="3" t="s">
        <v>28</v>
      </c>
      <c r="D472" s="6" t="s">
        <v>473</v>
      </c>
      <c r="E472" s="3"/>
      <c r="F472" s="11" t="s">
        <v>714</v>
      </c>
      <c r="G472" s="6" t="s">
        <v>6</v>
      </c>
      <c r="H472" s="6"/>
      <c r="I472" s="5">
        <v>0.8159420289855073</v>
      </c>
      <c r="L472" s="86"/>
    </row>
    <row r="473" spans="1:12" ht="14.25" customHeight="1">
      <c r="A473" s="3">
        <v>2013</v>
      </c>
      <c r="B473" s="6">
        <v>16</v>
      </c>
      <c r="C473" s="3" t="s">
        <v>28</v>
      </c>
      <c r="D473" s="6" t="s">
        <v>474</v>
      </c>
      <c r="E473" s="3"/>
      <c r="F473" s="11" t="s">
        <v>746</v>
      </c>
      <c r="G473" s="6" t="s">
        <v>6</v>
      </c>
      <c r="H473" s="6" t="s">
        <v>353</v>
      </c>
      <c r="I473" s="5">
        <v>0.8113879003558719</v>
      </c>
      <c r="L473" s="86"/>
    </row>
    <row r="474" spans="1:12" ht="14.25" customHeight="1">
      <c r="A474" s="3">
        <v>2013</v>
      </c>
      <c r="B474" s="6">
        <v>16</v>
      </c>
      <c r="C474" s="3" t="s">
        <v>28</v>
      </c>
      <c r="D474" s="6" t="s">
        <v>475</v>
      </c>
      <c r="E474" s="3"/>
      <c r="F474" s="11" t="s">
        <v>756</v>
      </c>
      <c r="G474" s="6" t="s">
        <v>351</v>
      </c>
      <c r="H474" s="6" t="s">
        <v>353</v>
      </c>
      <c r="I474" s="5">
        <v>0.8113695090439277</v>
      </c>
      <c r="L474" s="86"/>
    </row>
    <row r="475" spans="1:12" ht="14.25" customHeight="1">
      <c r="A475" s="3">
        <v>2013</v>
      </c>
      <c r="B475" s="6">
        <v>16</v>
      </c>
      <c r="C475" s="3" t="s">
        <v>28</v>
      </c>
      <c r="D475" s="6" t="s">
        <v>476</v>
      </c>
      <c r="E475" s="3"/>
      <c r="F475" s="11" t="s">
        <v>751</v>
      </c>
      <c r="G475" s="6" t="s">
        <v>6</v>
      </c>
      <c r="H475" s="6"/>
      <c r="I475" s="5">
        <v>0.8113207547169812</v>
      </c>
      <c r="L475" s="86"/>
    </row>
    <row r="476" spans="1:12" ht="14.25" customHeight="1">
      <c r="A476" s="3">
        <v>2013</v>
      </c>
      <c r="B476" s="6">
        <v>16</v>
      </c>
      <c r="C476" s="3" t="s">
        <v>28</v>
      </c>
      <c r="D476" s="6" t="s">
        <v>477</v>
      </c>
      <c r="E476" s="3"/>
      <c r="F476" s="11" t="s">
        <v>740</v>
      </c>
      <c r="G476" s="6" t="s">
        <v>6</v>
      </c>
      <c r="H476" s="6"/>
      <c r="I476" s="5">
        <v>0.8112633181126332</v>
      </c>
      <c r="L476" s="86"/>
    </row>
    <row r="477" spans="1:12" ht="14.25" customHeight="1">
      <c r="A477" s="3">
        <v>2013</v>
      </c>
      <c r="B477" s="6">
        <v>16</v>
      </c>
      <c r="C477" s="3" t="s">
        <v>28</v>
      </c>
      <c r="D477" s="6" t="s">
        <v>478</v>
      </c>
      <c r="E477" s="3"/>
      <c r="F477" s="11" t="s">
        <v>718</v>
      </c>
      <c r="G477" s="6" t="s">
        <v>6</v>
      </c>
      <c r="H477" s="6"/>
      <c r="I477" s="5">
        <v>0.8098591549295775</v>
      </c>
      <c r="L477" s="86"/>
    </row>
    <row r="478" spans="1:12" ht="14.25" customHeight="1">
      <c r="A478" s="3">
        <v>2013</v>
      </c>
      <c r="B478" s="6">
        <v>16</v>
      </c>
      <c r="C478" s="3" t="s">
        <v>28</v>
      </c>
      <c r="D478" s="6" t="s">
        <v>479</v>
      </c>
      <c r="E478" s="3"/>
      <c r="F478" s="11" t="s">
        <v>249</v>
      </c>
      <c r="G478" s="6" t="s">
        <v>6</v>
      </c>
      <c r="H478" s="6"/>
      <c r="I478" s="5">
        <v>0.8036072144288577</v>
      </c>
      <c r="L478" s="86"/>
    </row>
    <row r="479" spans="1:12" ht="14.25" customHeight="1">
      <c r="A479" s="3">
        <v>2013</v>
      </c>
      <c r="B479" s="6">
        <v>16</v>
      </c>
      <c r="C479" s="3" t="s">
        <v>28</v>
      </c>
      <c r="D479" s="6" t="s">
        <v>480</v>
      </c>
      <c r="E479" s="3"/>
      <c r="F479" s="11" t="s">
        <v>733</v>
      </c>
      <c r="G479" s="6" t="s">
        <v>6</v>
      </c>
      <c r="H479" s="6"/>
      <c r="I479" s="5">
        <v>0.8033707865168539</v>
      </c>
      <c r="L479" s="86"/>
    </row>
    <row r="480" spans="1:12" ht="14.25" customHeight="1">
      <c r="A480" s="3">
        <v>2013</v>
      </c>
      <c r="B480" s="6">
        <v>16</v>
      </c>
      <c r="C480" s="3" t="s">
        <v>28</v>
      </c>
      <c r="D480" s="6" t="s">
        <v>179</v>
      </c>
      <c r="E480" s="3"/>
      <c r="F480" s="11" t="s">
        <v>730</v>
      </c>
      <c r="G480" s="6" t="s">
        <v>6</v>
      </c>
      <c r="H480" s="6"/>
      <c r="I480" s="5">
        <v>0.8029739776951673</v>
      </c>
      <c r="L480" s="86"/>
    </row>
    <row r="481" spans="1:12" ht="14.25" customHeight="1">
      <c r="A481" s="3">
        <v>2013</v>
      </c>
      <c r="B481" s="6">
        <v>16</v>
      </c>
      <c r="C481" s="3" t="s">
        <v>28</v>
      </c>
      <c r="D481" s="6" t="s">
        <v>66</v>
      </c>
      <c r="E481" s="3"/>
      <c r="F481" s="11" t="s">
        <v>720</v>
      </c>
      <c r="G481" s="6" t="s">
        <v>6</v>
      </c>
      <c r="H481" s="6"/>
      <c r="I481" s="5">
        <v>0.7952069716775599</v>
      </c>
      <c r="L481" s="86"/>
    </row>
    <row r="482" spans="1:12" ht="14.25" customHeight="1">
      <c r="A482" s="3">
        <v>2013</v>
      </c>
      <c r="B482" s="6">
        <v>16</v>
      </c>
      <c r="C482" s="3" t="s">
        <v>28</v>
      </c>
      <c r="D482" s="6" t="s">
        <v>173</v>
      </c>
      <c r="E482" s="3"/>
      <c r="F482" s="11" t="s">
        <v>723</v>
      </c>
      <c r="G482" s="6" t="s">
        <v>6</v>
      </c>
      <c r="H482" s="6"/>
      <c r="I482" s="5">
        <v>0.7945205479452054</v>
      </c>
      <c r="L482" s="86"/>
    </row>
    <row r="483" spans="1:12" ht="14.25" customHeight="1">
      <c r="A483" s="3">
        <v>2013</v>
      </c>
      <c r="B483" s="6">
        <v>16</v>
      </c>
      <c r="C483" s="3" t="s">
        <v>28</v>
      </c>
      <c r="D483" s="6">
        <v>1009</v>
      </c>
      <c r="E483" s="3"/>
      <c r="F483" s="11" t="s">
        <v>741</v>
      </c>
      <c r="G483" s="6" t="s">
        <v>351</v>
      </c>
      <c r="H483" s="6" t="s">
        <v>353</v>
      </c>
      <c r="I483" s="5">
        <v>0.7941888619854721</v>
      </c>
      <c r="L483" s="86"/>
    </row>
    <row r="484" spans="1:12" ht="14.25" customHeight="1">
      <c r="A484" s="3">
        <v>2013</v>
      </c>
      <c r="B484" s="6">
        <v>16</v>
      </c>
      <c r="C484" s="3" t="s">
        <v>28</v>
      </c>
      <c r="D484" s="6">
        <v>1709</v>
      </c>
      <c r="E484" s="3"/>
      <c r="F484" s="11" t="s">
        <v>719</v>
      </c>
      <c r="G484" s="6" t="s">
        <v>6</v>
      </c>
      <c r="H484" s="6"/>
      <c r="I484" s="5">
        <v>0.7909090909090909</v>
      </c>
      <c r="L484" s="86"/>
    </row>
    <row r="485" spans="1:12" ht="14.25" customHeight="1">
      <c r="A485" s="3">
        <v>2013</v>
      </c>
      <c r="B485" s="6">
        <v>16</v>
      </c>
      <c r="C485" s="3" t="s">
        <v>28</v>
      </c>
      <c r="D485" s="6" t="s">
        <v>147</v>
      </c>
      <c r="E485" s="3"/>
      <c r="F485" s="11" t="s">
        <v>712</v>
      </c>
      <c r="G485" s="6" t="s">
        <v>6</v>
      </c>
      <c r="H485" s="6" t="s">
        <v>353</v>
      </c>
      <c r="I485" s="5">
        <v>0.788586251621271</v>
      </c>
      <c r="L485" s="86"/>
    </row>
    <row r="486" spans="1:12" ht="14.25" customHeight="1">
      <c r="A486" s="3">
        <v>2013</v>
      </c>
      <c r="B486" s="6">
        <v>16</v>
      </c>
      <c r="C486" s="3" t="s">
        <v>28</v>
      </c>
      <c r="D486" s="6" t="s">
        <v>481</v>
      </c>
      <c r="E486" s="3"/>
      <c r="F486" s="11" t="s">
        <v>749</v>
      </c>
      <c r="G486" s="6" t="s">
        <v>6</v>
      </c>
      <c r="H486" s="6"/>
      <c r="I486" s="5">
        <v>0.7884097035040432</v>
      </c>
      <c r="L486" s="86"/>
    </row>
    <row r="487" spans="1:12" ht="14.25" customHeight="1">
      <c r="A487" s="3">
        <v>2013</v>
      </c>
      <c r="B487" s="6">
        <v>16</v>
      </c>
      <c r="C487" s="3" t="s">
        <v>28</v>
      </c>
      <c r="D487" s="6" t="s">
        <v>482</v>
      </c>
      <c r="E487" s="3"/>
      <c r="F487" s="11" t="s">
        <v>742</v>
      </c>
      <c r="G487" s="6" t="s">
        <v>6</v>
      </c>
      <c r="H487" s="6"/>
      <c r="I487" s="5">
        <v>0.7862318840579711</v>
      </c>
      <c r="L487" s="86"/>
    </row>
    <row r="488" spans="1:12" ht="14.25" customHeight="1">
      <c r="A488" s="3">
        <v>2013</v>
      </c>
      <c r="B488" s="6">
        <v>16</v>
      </c>
      <c r="C488" s="3" t="s">
        <v>28</v>
      </c>
      <c r="D488" s="6">
        <v>1811</v>
      </c>
      <c r="E488" s="3"/>
      <c r="F488" s="11" t="s">
        <v>713</v>
      </c>
      <c r="G488" s="6" t="s">
        <v>6</v>
      </c>
      <c r="H488" s="6"/>
      <c r="I488" s="5">
        <v>0.784741144414169</v>
      </c>
      <c r="L488" s="86"/>
    </row>
    <row r="489" spans="1:12" ht="14.25" customHeight="1">
      <c r="A489" s="3">
        <v>2013</v>
      </c>
      <c r="B489" s="6">
        <v>16</v>
      </c>
      <c r="C489" s="3" t="s">
        <v>28</v>
      </c>
      <c r="D489" s="6">
        <v>2011</v>
      </c>
      <c r="E489" s="3"/>
      <c r="F489" s="11" t="s">
        <v>717</v>
      </c>
      <c r="G489" s="6" t="s">
        <v>6</v>
      </c>
      <c r="H489" s="6" t="s">
        <v>91</v>
      </c>
      <c r="I489" s="5">
        <v>0.7836919592298981</v>
      </c>
      <c r="L489" s="86"/>
    </row>
    <row r="490" spans="1:12" ht="14.25" customHeight="1">
      <c r="A490" s="3">
        <v>2013</v>
      </c>
      <c r="B490" s="6">
        <v>16</v>
      </c>
      <c r="C490" s="3" t="s">
        <v>28</v>
      </c>
      <c r="D490" s="6">
        <v>1808</v>
      </c>
      <c r="E490" s="3"/>
      <c r="F490" s="11" t="s">
        <v>726</v>
      </c>
      <c r="G490" s="6" t="s">
        <v>6</v>
      </c>
      <c r="H490" s="6" t="s">
        <v>353</v>
      </c>
      <c r="I490" s="5">
        <v>0.78125</v>
      </c>
      <c r="L490" s="86"/>
    </row>
    <row r="491" spans="1:12" ht="14.25" customHeight="1">
      <c r="A491" s="3">
        <v>2013</v>
      </c>
      <c r="B491" s="6">
        <v>16</v>
      </c>
      <c r="C491" s="3" t="s">
        <v>28</v>
      </c>
      <c r="D491" s="6">
        <v>1333</v>
      </c>
      <c r="E491" s="3"/>
      <c r="F491" s="11" t="s">
        <v>734</v>
      </c>
      <c r="G491" s="6" t="s">
        <v>6</v>
      </c>
      <c r="H491" s="6"/>
      <c r="I491" s="5">
        <v>0.7806873977086743</v>
      </c>
      <c r="L491" s="86"/>
    </row>
    <row r="492" spans="1:12" ht="14.25" customHeight="1">
      <c r="A492" s="3">
        <v>2013</v>
      </c>
      <c r="B492" s="6">
        <v>16</v>
      </c>
      <c r="C492" s="3" t="s">
        <v>28</v>
      </c>
      <c r="D492" s="6">
        <v>1208</v>
      </c>
      <c r="E492" s="3"/>
      <c r="F492" s="11" t="s">
        <v>727</v>
      </c>
      <c r="G492" s="6" t="s">
        <v>6</v>
      </c>
      <c r="H492" s="6"/>
      <c r="I492" s="5">
        <v>0.7777777777777778</v>
      </c>
      <c r="L492" s="86"/>
    </row>
    <row r="493" spans="1:12" ht="14.25" customHeight="1">
      <c r="A493" s="3">
        <v>2013</v>
      </c>
      <c r="B493" s="6">
        <v>16</v>
      </c>
      <c r="C493" s="3" t="s">
        <v>28</v>
      </c>
      <c r="D493" s="6" t="s">
        <v>425</v>
      </c>
      <c r="E493" s="3"/>
      <c r="F493" s="11" t="s">
        <v>710</v>
      </c>
      <c r="G493" s="6" t="s">
        <v>6</v>
      </c>
      <c r="H493" s="6" t="s">
        <v>353</v>
      </c>
      <c r="I493" s="5">
        <v>0.7736549165120594</v>
      </c>
      <c r="L493" s="86"/>
    </row>
    <row r="494" spans="1:12" ht="14.25" customHeight="1">
      <c r="A494" s="3">
        <v>2013</v>
      </c>
      <c r="B494" s="6">
        <v>16</v>
      </c>
      <c r="C494" s="3" t="s">
        <v>28</v>
      </c>
      <c r="D494" s="6" t="s">
        <v>483</v>
      </c>
      <c r="E494" s="3"/>
      <c r="F494" s="11" t="s">
        <v>721</v>
      </c>
      <c r="G494" s="6" t="s">
        <v>6</v>
      </c>
      <c r="H494" s="6" t="s">
        <v>353</v>
      </c>
      <c r="I494" s="5">
        <v>0.7725856697819314</v>
      </c>
      <c r="L494" s="86"/>
    </row>
    <row r="495" spans="1:12" ht="14.25" customHeight="1">
      <c r="A495" s="3">
        <v>2013</v>
      </c>
      <c r="B495" s="6">
        <v>16</v>
      </c>
      <c r="C495" s="3" t="s">
        <v>28</v>
      </c>
      <c r="D495" s="6" t="s">
        <v>484</v>
      </c>
      <c r="E495" s="3"/>
      <c r="F495" s="11" t="s">
        <v>724</v>
      </c>
      <c r="G495" s="6" t="s">
        <v>351</v>
      </c>
      <c r="H495" s="6" t="s">
        <v>353</v>
      </c>
      <c r="I495" s="5">
        <v>0.7673913043478261</v>
      </c>
      <c r="L495" s="86"/>
    </row>
    <row r="496" spans="1:12" ht="14.25" customHeight="1">
      <c r="A496" s="3">
        <v>2013</v>
      </c>
      <c r="B496" s="6">
        <v>16</v>
      </c>
      <c r="C496" s="3" t="s">
        <v>28</v>
      </c>
      <c r="D496" s="6" t="s">
        <v>485</v>
      </c>
      <c r="E496" s="3"/>
      <c r="F496" s="11" t="s">
        <v>728</v>
      </c>
      <c r="G496" s="6" t="s">
        <v>6</v>
      </c>
      <c r="H496" s="6"/>
      <c r="I496" s="5">
        <v>0.7630522088353414</v>
      </c>
      <c r="L496" s="86"/>
    </row>
    <row r="497" spans="1:12" ht="14.25" customHeight="1">
      <c r="A497" s="3">
        <v>2013</v>
      </c>
      <c r="B497" s="6">
        <v>16</v>
      </c>
      <c r="C497" s="3" t="s">
        <v>28</v>
      </c>
      <c r="D497" s="6" t="s">
        <v>486</v>
      </c>
      <c r="E497" s="3"/>
      <c r="F497" s="11" t="s">
        <v>708</v>
      </c>
      <c r="G497" s="6" t="s">
        <v>6</v>
      </c>
      <c r="H497" s="6" t="s">
        <v>775</v>
      </c>
      <c r="I497" s="5">
        <v>0.759493670886076</v>
      </c>
      <c r="L497" s="86"/>
    </row>
    <row r="498" spans="1:12" ht="14.25" customHeight="1">
      <c r="A498" s="3">
        <v>2013</v>
      </c>
      <c r="B498" s="6">
        <v>16</v>
      </c>
      <c r="C498" s="3" t="s">
        <v>28</v>
      </c>
      <c r="D498" s="6" t="s">
        <v>487</v>
      </c>
      <c r="E498" s="3"/>
      <c r="F498" s="11" t="s">
        <v>750</v>
      </c>
      <c r="G498" s="6" t="s">
        <v>6</v>
      </c>
      <c r="H498" s="6" t="s">
        <v>353</v>
      </c>
      <c r="I498" s="5">
        <v>0.7522796352583586</v>
      </c>
      <c r="L498" s="86"/>
    </row>
    <row r="499" spans="1:9" ht="14.25" customHeight="1">
      <c r="A499" s="3"/>
      <c r="B499" s="6"/>
      <c r="C499" s="3"/>
      <c r="D499" s="6"/>
      <c r="E499" s="3"/>
      <c r="F499" s="11"/>
      <c r="G499" s="6"/>
      <c r="H499" s="6"/>
      <c r="I499" s="5"/>
    </row>
    <row r="500" spans="1:9" ht="14.25" customHeight="1">
      <c r="A500" s="3"/>
      <c r="B500" s="6"/>
      <c r="C500" s="3"/>
      <c r="D500" s="6"/>
      <c r="E500" s="3"/>
      <c r="F500" s="35" t="s">
        <v>8</v>
      </c>
      <c r="G500" s="36">
        <f>COUNTIF('List of Schools'!G442:G498,"SW")</f>
        <v>53</v>
      </c>
      <c r="H500" s="36"/>
      <c r="I500" s="5"/>
    </row>
    <row r="501" spans="1:9" ht="14.25" customHeight="1">
      <c r="A501" s="3"/>
      <c r="B501" s="6"/>
      <c r="C501" s="3"/>
      <c r="D501" s="6"/>
      <c r="E501" s="3"/>
      <c r="F501" s="35" t="s">
        <v>9</v>
      </c>
      <c r="G501" s="36">
        <f>COUNTIF('List of Schools'!G442:G498,"TAS")</f>
        <v>4</v>
      </c>
      <c r="H501" s="36"/>
      <c r="I501" s="5"/>
    </row>
    <row r="502" spans="1:9" ht="14.25" customHeight="1">
      <c r="A502" s="3"/>
      <c r="B502" s="6"/>
      <c r="C502" s="3"/>
      <c r="D502" s="6"/>
      <c r="E502" s="3"/>
      <c r="F502" s="35" t="s">
        <v>10</v>
      </c>
      <c r="G502" s="36">
        <f>SUM(G500:G501)</f>
        <v>57</v>
      </c>
      <c r="H502" s="36"/>
      <c r="I502" s="5"/>
    </row>
    <row r="503" spans="1:9" ht="14.25" customHeight="1">
      <c r="A503" s="52"/>
      <c r="B503" s="53"/>
      <c r="C503" s="54"/>
      <c r="D503" s="53"/>
      <c r="E503" s="54"/>
      <c r="F503" s="37"/>
      <c r="G503" s="38"/>
      <c r="H503" s="38"/>
      <c r="I503" s="56"/>
    </row>
    <row r="504" spans="1:9" ht="14.25" customHeight="1">
      <c r="A504" s="57"/>
      <c r="B504" s="58"/>
      <c r="C504" s="59"/>
      <c r="D504" s="58"/>
      <c r="E504" s="59"/>
      <c r="F504" s="64" t="s">
        <v>92</v>
      </c>
      <c r="G504" s="87">
        <f>COUNTIF('List of Schools'!H442:H498,"N")+1</f>
        <v>11</v>
      </c>
      <c r="H504" s="39"/>
      <c r="I504" s="61"/>
    </row>
    <row r="505" spans="1:9" ht="14.25" customHeight="1">
      <c r="A505" s="57"/>
      <c r="B505" s="58"/>
      <c r="C505" s="59"/>
      <c r="D505" s="58"/>
      <c r="E505" s="59"/>
      <c r="F505" s="64" t="s">
        <v>93</v>
      </c>
      <c r="G505" s="87">
        <f>COUNTIF('List of Schools'!H442:H498,"P")+1</f>
        <v>1</v>
      </c>
      <c r="H505" s="39"/>
      <c r="I505" s="61"/>
    </row>
    <row r="506" spans="1:9" ht="14.25" customHeight="1">
      <c r="A506" s="57"/>
      <c r="B506" s="58"/>
      <c r="C506" s="59"/>
      <c r="D506" s="58"/>
      <c r="E506" s="59"/>
      <c r="F506" s="64" t="s">
        <v>94</v>
      </c>
      <c r="G506" s="39">
        <f>COUNTIF('List of Schools'!H442:H498,"F")</f>
        <v>5</v>
      </c>
      <c r="H506" s="39"/>
      <c r="I506" s="61"/>
    </row>
    <row r="507" spans="1:9" ht="14.25" customHeight="1">
      <c r="A507" s="40"/>
      <c r="B507" s="41"/>
      <c r="C507" s="41"/>
      <c r="D507" s="41"/>
      <c r="E507" s="42"/>
      <c r="F507" s="43"/>
      <c r="G507" s="44"/>
      <c r="H507" s="44"/>
      <c r="I507" s="45"/>
    </row>
    <row r="508" spans="1:9" ht="14.25" customHeight="1">
      <c r="A508" s="3">
        <v>2013</v>
      </c>
      <c r="B508" s="6">
        <v>17</v>
      </c>
      <c r="C508" s="3" t="s">
        <v>29</v>
      </c>
      <c r="D508" s="6" t="s">
        <v>488</v>
      </c>
      <c r="E508" s="3"/>
      <c r="F508" s="11" t="s">
        <v>762</v>
      </c>
      <c r="G508" s="6" t="s">
        <v>6</v>
      </c>
      <c r="H508" s="6"/>
      <c r="I508" s="51">
        <v>0.6582914572864321</v>
      </c>
    </row>
    <row r="509" spans="1:9" ht="14.25" customHeight="1">
      <c r="A509" s="3">
        <v>2013</v>
      </c>
      <c r="B509" s="6">
        <v>17</v>
      </c>
      <c r="C509" s="3" t="s">
        <v>29</v>
      </c>
      <c r="D509" s="6" t="s">
        <v>489</v>
      </c>
      <c r="E509" s="3"/>
      <c r="F509" s="11" t="s">
        <v>761</v>
      </c>
      <c r="G509" s="6" t="s">
        <v>351</v>
      </c>
      <c r="H509" s="6"/>
      <c r="I509" s="67">
        <v>0.3483606557377049</v>
      </c>
    </row>
    <row r="510" spans="1:9" ht="14.25" customHeight="1">
      <c r="A510" s="3">
        <v>2013</v>
      </c>
      <c r="B510" s="6">
        <v>17</v>
      </c>
      <c r="C510" s="3" t="s">
        <v>29</v>
      </c>
      <c r="D510" s="6" t="s">
        <v>490</v>
      </c>
      <c r="E510" s="3"/>
      <c r="F510" s="11" t="s">
        <v>760</v>
      </c>
      <c r="G510" s="6" t="s">
        <v>351</v>
      </c>
      <c r="H510" s="6"/>
      <c r="I510" s="67">
        <v>0.328042328042328</v>
      </c>
    </row>
    <row r="511" spans="1:9" ht="14.25" customHeight="1">
      <c r="A511" s="3"/>
      <c r="B511" s="6"/>
      <c r="C511" s="3"/>
      <c r="D511" s="6"/>
      <c r="E511" s="3"/>
      <c r="F511" s="35"/>
      <c r="G511" s="36"/>
      <c r="H511" s="36"/>
      <c r="I511" s="5"/>
    </row>
    <row r="512" spans="1:9" ht="14.25" customHeight="1">
      <c r="A512" s="3"/>
      <c r="B512" s="6"/>
      <c r="C512" s="3"/>
      <c r="D512" s="6"/>
      <c r="E512" s="3"/>
      <c r="F512" s="35" t="s">
        <v>8</v>
      </c>
      <c r="G512" s="36">
        <f>COUNTIF('List of Schools'!G508:G510,"SW")</f>
        <v>1</v>
      </c>
      <c r="H512" s="36"/>
      <c r="I512" s="5"/>
    </row>
    <row r="513" spans="1:9" ht="14.25" customHeight="1">
      <c r="A513" s="3"/>
      <c r="B513" s="6"/>
      <c r="C513" s="3"/>
      <c r="D513" s="6"/>
      <c r="E513" s="3"/>
      <c r="F513" s="35" t="s">
        <v>9</v>
      </c>
      <c r="G513" s="36">
        <f>COUNTIF('List of Schools'!G508:G510,"TAS")</f>
        <v>2</v>
      </c>
      <c r="H513" s="36"/>
      <c r="I513" s="5"/>
    </row>
    <row r="514" spans="1:9" ht="14.25" customHeight="1">
      <c r="A514" s="3"/>
      <c r="B514" s="6"/>
      <c r="C514" s="3"/>
      <c r="D514" s="6"/>
      <c r="E514" s="3"/>
      <c r="F514" s="35" t="s">
        <v>10</v>
      </c>
      <c r="G514" s="36">
        <f>SUM(G512:G513)</f>
        <v>3</v>
      </c>
      <c r="H514" s="36"/>
      <c r="I514" s="5"/>
    </row>
    <row r="515" spans="1:9" ht="14.25" customHeight="1">
      <c r="A515" s="52"/>
      <c r="B515" s="53"/>
      <c r="C515" s="54"/>
      <c r="D515" s="53"/>
      <c r="E515" s="54"/>
      <c r="F515" s="37"/>
      <c r="G515" s="38"/>
      <c r="H515" s="38"/>
      <c r="I515" s="56"/>
    </row>
    <row r="516" spans="1:9" ht="14.25" customHeight="1">
      <c r="A516" s="57"/>
      <c r="B516" s="58"/>
      <c r="C516" s="59"/>
      <c r="D516" s="58"/>
      <c r="E516" s="59"/>
      <c r="F516" s="64" t="s">
        <v>92</v>
      </c>
      <c r="G516" s="39">
        <f>COUNTIF('List of Schools'!H508:H510,"N")</f>
        <v>0</v>
      </c>
      <c r="H516" s="39"/>
      <c r="I516" s="61"/>
    </row>
    <row r="517" spans="1:9" ht="14.25" customHeight="1">
      <c r="A517" s="57"/>
      <c r="B517" s="58"/>
      <c r="C517" s="59"/>
      <c r="D517" s="58"/>
      <c r="E517" s="59"/>
      <c r="F517" s="64" t="s">
        <v>93</v>
      </c>
      <c r="G517" s="39">
        <f>COUNTIF('List of Schools'!H508:H510,"P")</f>
        <v>0</v>
      </c>
      <c r="H517" s="39"/>
      <c r="I517" s="61"/>
    </row>
    <row r="518" spans="1:9" ht="14.25" customHeight="1">
      <c r="A518" s="57"/>
      <c r="B518" s="58"/>
      <c r="C518" s="59"/>
      <c r="D518" s="58"/>
      <c r="E518" s="59"/>
      <c r="F518" s="64" t="s">
        <v>94</v>
      </c>
      <c r="G518" s="39">
        <f>COUNTIF('List of Schools'!H508:H510,"F")</f>
        <v>0</v>
      </c>
      <c r="H518" s="39"/>
      <c r="I518" s="61"/>
    </row>
    <row r="519" spans="1:9" ht="14.25" customHeight="1">
      <c r="A519" s="40"/>
      <c r="B519" s="41"/>
      <c r="C519" s="41"/>
      <c r="D519" s="41"/>
      <c r="E519" s="42"/>
      <c r="F519" s="43"/>
      <c r="G519" s="44"/>
      <c r="H519" s="44"/>
      <c r="I519" s="45"/>
    </row>
    <row r="520" spans="1:9" ht="14.25" customHeight="1">
      <c r="A520" s="3">
        <v>2013</v>
      </c>
      <c r="B520" s="6">
        <v>18</v>
      </c>
      <c r="C520" s="3" t="s">
        <v>30</v>
      </c>
      <c r="D520" s="6" t="s">
        <v>491</v>
      </c>
      <c r="E520" s="3"/>
      <c r="F520" s="11" t="s">
        <v>495</v>
      </c>
      <c r="G520" s="6" t="s">
        <v>6</v>
      </c>
      <c r="H520" s="6" t="s">
        <v>91</v>
      </c>
      <c r="I520" s="5">
        <v>0.8089053803339518</v>
      </c>
    </row>
    <row r="521" spans="1:9" ht="14.25" customHeight="1">
      <c r="A521" s="3">
        <v>2013</v>
      </c>
      <c r="B521" s="6">
        <v>18</v>
      </c>
      <c r="C521" s="3" t="s">
        <v>30</v>
      </c>
      <c r="D521" s="6" t="s">
        <v>492</v>
      </c>
      <c r="E521" s="3"/>
      <c r="F521" s="11" t="s">
        <v>496</v>
      </c>
      <c r="G521" s="6" t="s">
        <v>6</v>
      </c>
      <c r="H521" s="6"/>
      <c r="I521" s="5">
        <v>0.6600397614314115</v>
      </c>
    </row>
    <row r="522" spans="1:9" ht="14.25" customHeight="1">
      <c r="A522" s="3">
        <v>2013</v>
      </c>
      <c r="B522" s="6">
        <v>18</v>
      </c>
      <c r="C522" s="3" t="s">
        <v>30</v>
      </c>
      <c r="D522" s="6" t="s">
        <v>493</v>
      </c>
      <c r="E522" s="3"/>
      <c r="F522" s="11" t="s">
        <v>497</v>
      </c>
      <c r="G522" s="6" t="s">
        <v>6</v>
      </c>
      <c r="H522" s="6"/>
      <c r="I522" s="5">
        <v>0.6039215686274509</v>
      </c>
    </row>
    <row r="523" spans="1:9" ht="14.25" customHeight="1">
      <c r="A523" s="3">
        <v>2013</v>
      </c>
      <c r="B523" s="6">
        <v>18</v>
      </c>
      <c r="C523" s="3" t="s">
        <v>30</v>
      </c>
      <c r="D523" s="6" t="s">
        <v>494</v>
      </c>
      <c r="E523" s="3"/>
      <c r="F523" s="11" t="s">
        <v>498</v>
      </c>
      <c r="G523" s="6" t="s">
        <v>6</v>
      </c>
      <c r="H523" s="6" t="s">
        <v>91</v>
      </c>
      <c r="I523" s="5">
        <v>0.5612903225806452</v>
      </c>
    </row>
    <row r="524" spans="1:9" ht="14.25" customHeight="1">
      <c r="A524" s="3"/>
      <c r="B524" s="6"/>
      <c r="C524" s="3"/>
      <c r="D524" s="6"/>
      <c r="E524" s="3"/>
      <c r="F524" s="35"/>
      <c r="G524" s="36"/>
      <c r="H524" s="36"/>
      <c r="I524" s="5"/>
    </row>
    <row r="525" spans="1:9" ht="14.25" customHeight="1">
      <c r="A525" s="3"/>
      <c r="B525" s="6"/>
      <c r="C525" s="3"/>
      <c r="D525" s="6"/>
      <c r="E525" s="3"/>
      <c r="F525" s="35" t="s">
        <v>8</v>
      </c>
      <c r="G525" s="36">
        <f>COUNTIF('List of Schools'!G520:G523,"SW")</f>
        <v>4</v>
      </c>
      <c r="H525" s="36"/>
      <c r="I525" s="5"/>
    </row>
    <row r="526" spans="1:9" ht="14.25" customHeight="1">
      <c r="A526" s="3"/>
      <c r="B526" s="6"/>
      <c r="C526" s="3"/>
      <c r="D526" s="6"/>
      <c r="E526" s="3"/>
      <c r="F526" s="35" t="s">
        <v>9</v>
      </c>
      <c r="G526" s="36">
        <f>COUNTIF('List of Schools'!G520:G523,"TAS")</f>
        <v>0</v>
      </c>
      <c r="H526" s="36"/>
      <c r="I526" s="5"/>
    </row>
    <row r="527" spans="1:9" ht="14.25" customHeight="1">
      <c r="A527" s="3"/>
      <c r="B527" s="6"/>
      <c r="C527" s="3"/>
      <c r="D527" s="6"/>
      <c r="E527" s="3"/>
      <c r="F527" s="35" t="s">
        <v>10</v>
      </c>
      <c r="G527" s="36">
        <f>SUM(G525:G526)</f>
        <v>4</v>
      </c>
      <c r="H527" s="36"/>
      <c r="I527" s="5"/>
    </row>
    <row r="528" spans="1:9" ht="14.25" customHeight="1">
      <c r="A528" s="52"/>
      <c r="B528" s="53"/>
      <c r="C528" s="54"/>
      <c r="D528" s="53"/>
      <c r="E528" s="54"/>
      <c r="F528" s="37"/>
      <c r="G528" s="38"/>
      <c r="H528" s="38"/>
      <c r="I528" s="56"/>
    </row>
    <row r="529" spans="1:9" ht="14.25" customHeight="1">
      <c r="A529" s="57"/>
      <c r="B529" s="58"/>
      <c r="C529" s="59"/>
      <c r="D529" s="58"/>
      <c r="E529" s="59"/>
      <c r="F529" s="64" t="s">
        <v>92</v>
      </c>
      <c r="G529" s="39">
        <f>COUNTIF('List of Schools'!H520:H523,"N")</f>
        <v>0</v>
      </c>
      <c r="H529" s="39"/>
      <c r="I529" s="61"/>
    </row>
    <row r="530" spans="1:9" ht="14.25" customHeight="1">
      <c r="A530" s="57"/>
      <c r="B530" s="58"/>
      <c r="C530" s="59"/>
      <c r="D530" s="58"/>
      <c r="E530" s="59"/>
      <c r="F530" s="64" t="s">
        <v>93</v>
      </c>
      <c r="G530" s="39">
        <f>COUNTIF('List of Schools'!H520:H523,"P")</f>
        <v>0</v>
      </c>
      <c r="H530" s="39"/>
      <c r="I530" s="61"/>
    </row>
    <row r="531" spans="1:9" ht="14.25" customHeight="1">
      <c r="A531" s="57"/>
      <c r="B531" s="58"/>
      <c r="C531" s="59"/>
      <c r="D531" s="58"/>
      <c r="E531" s="59"/>
      <c r="F531" s="64" t="s">
        <v>94</v>
      </c>
      <c r="G531" s="39">
        <f>COUNTIF('List of Schools'!H520:H523,"F")</f>
        <v>2</v>
      </c>
      <c r="H531" s="39"/>
      <c r="I531" s="61"/>
    </row>
    <row r="532" spans="1:9" ht="14.25" customHeight="1">
      <c r="A532" s="40"/>
      <c r="B532" s="41"/>
      <c r="C532" s="41"/>
      <c r="D532" s="41"/>
      <c r="E532" s="42"/>
      <c r="F532" s="43"/>
      <c r="G532" s="44"/>
      <c r="H532" s="44"/>
      <c r="I532" s="45"/>
    </row>
    <row r="533" spans="1:9" ht="14.25" customHeight="1">
      <c r="A533" s="3">
        <v>2013</v>
      </c>
      <c r="B533" s="6">
        <v>19</v>
      </c>
      <c r="C533" s="3" t="s">
        <v>31</v>
      </c>
      <c r="D533" s="6" t="s">
        <v>147</v>
      </c>
      <c r="E533" s="3"/>
      <c r="F533" s="11" t="s">
        <v>764</v>
      </c>
      <c r="G533" s="6" t="s">
        <v>6</v>
      </c>
      <c r="H533" s="6"/>
      <c r="I533" s="5">
        <v>0.7411764705882353</v>
      </c>
    </row>
    <row r="534" spans="1:9" ht="14.25" customHeight="1">
      <c r="A534" s="3">
        <v>2013</v>
      </c>
      <c r="B534" s="6">
        <v>19</v>
      </c>
      <c r="C534" s="3" t="s">
        <v>31</v>
      </c>
      <c r="D534" s="6" t="s">
        <v>499</v>
      </c>
      <c r="E534" s="3"/>
      <c r="F534" s="11" t="s">
        <v>763</v>
      </c>
      <c r="G534" s="6" t="s">
        <v>6</v>
      </c>
      <c r="H534" s="6"/>
      <c r="I534" s="5">
        <v>0.6978653530377669</v>
      </c>
    </row>
    <row r="535" spans="1:9" ht="14.25" customHeight="1">
      <c r="A535" s="3">
        <v>2013</v>
      </c>
      <c r="B535" s="6">
        <v>19</v>
      </c>
      <c r="C535" s="3" t="s">
        <v>31</v>
      </c>
      <c r="D535" s="6" t="s">
        <v>488</v>
      </c>
      <c r="E535" s="3"/>
      <c r="F535" s="11" t="s">
        <v>765</v>
      </c>
      <c r="G535" s="6" t="s">
        <v>6</v>
      </c>
      <c r="H535" s="6"/>
      <c r="I535" s="5">
        <v>0.6363636363636364</v>
      </c>
    </row>
    <row r="536" spans="1:9" ht="14.25" customHeight="1">
      <c r="A536" s="3"/>
      <c r="B536" s="6"/>
      <c r="C536" s="3"/>
      <c r="D536" s="6"/>
      <c r="E536" s="3"/>
      <c r="F536" s="35"/>
      <c r="G536" s="36"/>
      <c r="H536" s="36"/>
      <c r="I536" s="5"/>
    </row>
    <row r="537" spans="1:9" ht="14.25" customHeight="1">
      <c r="A537" s="3"/>
      <c r="B537" s="6"/>
      <c r="C537" s="3"/>
      <c r="D537" s="6"/>
      <c r="E537" s="3"/>
      <c r="F537" s="35" t="s">
        <v>8</v>
      </c>
      <c r="G537" s="36">
        <f>COUNTIF('List of Schools'!G533:G535,"SW")</f>
        <v>3</v>
      </c>
      <c r="H537" s="36"/>
      <c r="I537" s="5"/>
    </row>
    <row r="538" spans="1:9" ht="14.25" customHeight="1">
      <c r="A538" s="3"/>
      <c r="B538" s="6"/>
      <c r="C538" s="3"/>
      <c r="D538" s="6"/>
      <c r="E538" s="3"/>
      <c r="F538" s="35" t="s">
        <v>9</v>
      </c>
      <c r="G538" s="36">
        <f>COUNTIF('List of Schools'!G533:G535,"TAS")</f>
        <v>0</v>
      </c>
      <c r="H538" s="36"/>
      <c r="I538" s="5"/>
    </row>
    <row r="539" spans="1:9" ht="14.25" customHeight="1">
      <c r="A539" s="3"/>
      <c r="B539" s="6"/>
      <c r="C539" s="3"/>
      <c r="D539" s="6"/>
      <c r="E539" s="3"/>
      <c r="F539" s="35" t="s">
        <v>10</v>
      </c>
      <c r="G539" s="36">
        <f>SUM(G537:G538)</f>
        <v>3</v>
      </c>
      <c r="H539" s="36"/>
      <c r="I539" s="5"/>
    </row>
    <row r="540" spans="1:9" ht="14.25" customHeight="1">
      <c r="A540" s="52"/>
      <c r="B540" s="53"/>
      <c r="C540" s="54"/>
      <c r="D540" s="53"/>
      <c r="E540" s="54"/>
      <c r="F540" s="37"/>
      <c r="G540" s="38"/>
      <c r="H540" s="38"/>
      <c r="I540" s="56"/>
    </row>
    <row r="541" spans="1:9" ht="14.25" customHeight="1">
      <c r="A541" s="57"/>
      <c r="B541" s="58"/>
      <c r="C541" s="59"/>
      <c r="D541" s="58"/>
      <c r="E541" s="59"/>
      <c r="F541" s="64" t="s">
        <v>92</v>
      </c>
      <c r="G541" s="39">
        <f>COUNTIF('List of Schools'!H533:H535,"N")</f>
        <v>0</v>
      </c>
      <c r="H541" s="39"/>
      <c r="I541" s="61"/>
    </row>
    <row r="542" spans="1:9" ht="14.25" customHeight="1">
      <c r="A542" s="57"/>
      <c r="B542" s="58"/>
      <c r="C542" s="59"/>
      <c r="D542" s="58"/>
      <c r="E542" s="59"/>
      <c r="F542" s="64" t="s">
        <v>93</v>
      </c>
      <c r="G542" s="39">
        <f>COUNTIF('List of Schools'!H533:H535,"P")</f>
        <v>0</v>
      </c>
      <c r="H542" s="39"/>
      <c r="I542" s="61"/>
    </row>
    <row r="543" spans="1:9" ht="14.25" customHeight="1">
      <c r="A543" s="57"/>
      <c r="B543" s="58"/>
      <c r="C543" s="59"/>
      <c r="D543" s="58"/>
      <c r="E543" s="59"/>
      <c r="F543" s="64" t="s">
        <v>94</v>
      </c>
      <c r="G543" s="39">
        <f>COUNTIF('List of Schools'!H533:H535,"F")</f>
        <v>0</v>
      </c>
      <c r="H543" s="39"/>
      <c r="I543" s="61"/>
    </row>
    <row r="544" spans="1:9" ht="14.25" customHeight="1">
      <c r="A544" s="40"/>
      <c r="B544" s="41"/>
      <c r="C544" s="41"/>
      <c r="D544" s="41"/>
      <c r="E544" s="42"/>
      <c r="F544" s="43"/>
      <c r="G544" s="44"/>
      <c r="H544" s="44"/>
      <c r="I544" s="45"/>
    </row>
    <row r="545" spans="1:9" ht="14.25" customHeight="1">
      <c r="A545" s="3">
        <v>2013</v>
      </c>
      <c r="B545" s="6">
        <v>20</v>
      </c>
      <c r="C545" s="3" t="s">
        <v>32</v>
      </c>
      <c r="D545" s="6" t="s">
        <v>500</v>
      </c>
      <c r="E545" s="3"/>
      <c r="F545" s="11" t="s">
        <v>501</v>
      </c>
      <c r="G545" s="6" t="s">
        <v>6</v>
      </c>
      <c r="H545" s="6" t="s">
        <v>91</v>
      </c>
      <c r="I545" s="5">
        <v>0.511</v>
      </c>
    </row>
    <row r="546" spans="1:9" ht="14.25" customHeight="1">
      <c r="A546" s="3">
        <v>2013</v>
      </c>
      <c r="B546" s="6">
        <v>20</v>
      </c>
      <c r="C546" s="3" t="s">
        <v>32</v>
      </c>
      <c r="D546" s="6" t="s">
        <v>401</v>
      </c>
      <c r="E546" s="3"/>
      <c r="F546" s="11" t="s">
        <v>502</v>
      </c>
      <c r="G546" s="6" t="s">
        <v>351</v>
      </c>
      <c r="H546" s="6"/>
      <c r="I546" s="5">
        <v>0.4421</v>
      </c>
    </row>
    <row r="547" spans="1:9" ht="14.25" customHeight="1">
      <c r="A547" s="3">
        <v>2013</v>
      </c>
      <c r="B547" s="6">
        <v>20</v>
      </c>
      <c r="C547" s="3" t="s">
        <v>32</v>
      </c>
      <c r="D547" s="6" t="s">
        <v>424</v>
      </c>
      <c r="E547" s="3"/>
      <c r="F547" s="11" t="s">
        <v>503</v>
      </c>
      <c r="G547" s="6" t="s">
        <v>351</v>
      </c>
      <c r="H547" s="6"/>
      <c r="I547" s="5">
        <v>0.4143</v>
      </c>
    </row>
    <row r="548" spans="1:9" ht="14.25" customHeight="1">
      <c r="A548" s="3"/>
      <c r="B548" s="6"/>
      <c r="C548" s="3"/>
      <c r="D548" s="6"/>
      <c r="E548" s="3"/>
      <c r="F548" s="35"/>
      <c r="G548" s="36"/>
      <c r="H548" s="36"/>
      <c r="I548" s="5"/>
    </row>
    <row r="549" spans="1:9" ht="14.25" customHeight="1">
      <c r="A549" s="3"/>
      <c r="B549" s="6"/>
      <c r="C549" s="3"/>
      <c r="D549" s="6"/>
      <c r="E549" s="3"/>
      <c r="F549" s="35" t="s">
        <v>8</v>
      </c>
      <c r="G549" s="36">
        <f>COUNTIF('List of Schools'!G545:G547,"SW")</f>
        <v>1</v>
      </c>
      <c r="H549" s="36"/>
      <c r="I549" s="5"/>
    </row>
    <row r="550" spans="1:9" ht="14.25" customHeight="1">
      <c r="A550" s="3"/>
      <c r="B550" s="6"/>
      <c r="C550" s="3"/>
      <c r="D550" s="6"/>
      <c r="E550" s="3"/>
      <c r="F550" s="35" t="s">
        <v>9</v>
      </c>
      <c r="G550" s="36">
        <f>COUNTIF('List of Schools'!G545:G547,"TAS")</f>
        <v>2</v>
      </c>
      <c r="H550" s="36"/>
      <c r="I550" s="5"/>
    </row>
    <row r="551" spans="1:9" ht="14.25" customHeight="1">
      <c r="A551" s="3"/>
      <c r="B551" s="6"/>
      <c r="C551" s="3"/>
      <c r="D551" s="6"/>
      <c r="E551" s="3"/>
      <c r="F551" s="35" t="s">
        <v>10</v>
      </c>
      <c r="G551" s="36">
        <f>SUM(G549:G550)</f>
        <v>3</v>
      </c>
      <c r="H551" s="36"/>
      <c r="I551" s="5"/>
    </row>
    <row r="552" spans="1:9" ht="14.25" customHeight="1">
      <c r="A552" s="52"/>
      <c r="B552" s="53"/>
      <c r="C552" s="54"/>
      <c r="D552" s="53"/>
      <c r="E552" s="54"/>
      <c r="F552" s="37"/>
      <c r="G552" s="38"/>
      <c r="H552" s="38"/>
      <c r="I552" s="56"/>
    </row>
    <row r="553" spans="1:9" ht="14.25" customHeight="1">
      <c r="A553" s="57"/>
      <c r="B553" s="58"/>
      <c r="C553" s="59"/>
      <c r="D553" s="58"/>
      <c r="E553" s="59"/>
      <c r="F553" s="64" t="s">
        <v>92</v>
      </c>
      <c r="G553" s="39">
        <f>COUNTIF('List of Schools'!H545:H547,"N")</f>
        <v>0</v>
      </c>
      <c r="H553" s="39"/>
      <c r="I553" s="61"/>
    </row>
    <row r="554" spans="1:9" ht="14.25" customHeight="1">
      <c r="A554" s="57"/>
      <c r="B554" s="58"/>
      <c r="C554" s="59"/>
      <c r="D554" s="58"/>
      <c r="E554" s="59"/>
      <c r="F554" s="64" t="s">
        <v>93</v>
      </c>
      <c r="G554" s="39">
        <f>COUNTIF('List of Schools'!H545:H547,"P")</f>
        <v>0</v>
      </c>
      <c r="H554" s="39"/>
      <c r="I554" s="61"/>
    </row>
    <row r="555" spans="1:9" ht="14.25" customHeight="1">
      <c r="A555" s="57"/>
      <c r="B555" s="58"/>
      <c r="C555" s="59"/>
      <c r="D555" s="58"/>
      <c r="E555" s="59"/>
      <c r="F555" s="64" t="s">
        <v>94</v>
      </c>
      <c r="G555" s="39">
        <f>COUNTIF('List of Schools'!H545:H547,"F")</f>
        <v>1</v>
      </c>
      <c r="H555" s="39"/>
      <c r="I555" s="61"/>
    </row>
    <row r="556" spans="1:9" ht="14.25" customHeight="1">
      <c r="A556" s="40"/>
      <c r="B556" s="41"/>
      <c r="C556" s="41"/>
      <c r="D556" s="41"/>
      <c r="E556" s="42"/>
      <c r="F556" s="43"/>
      <c r="G556" s="44"/>
      <c r="H556" s="44"/>
      <c r="I556" s="45"/>
    </row>
    <row r="557" spans="1:9" ht="14.25" customHeight="1">
      <c r="A557" s="3">
        <v>2013</v>
      </c>
      <c r="B557" s="6">
        <v>21</v>
      </c>
      <c r="C557" s="3" t="s">
        <v>33</v>
      </c>
      <c r="D557" s="6" t="s">
        <v>576</v>
      </c>
      <c r="E557" s="3"/>
      <c r="F557" s="11" t="s">
        <v>509</v>
      </c>
      <c r="G557" s="6" t="s">
        <v>6</v>
      </c>
      <c r="H557" s="6"/>
      <c r="I557" s="5">
        <v>0.9357</v>
      </c>
    </row>
    <row r="558" spans="1:9" ht="14.25" customHeight="1">
      <c r="A558" s="3">
        <v>2013</v>
      </c>
      <c r="B558" s="6">
        <v>21</v>
      </c>
      <c r="C558" s="3" t="s">
        <v>33</v>
      </c>
      <c r="D558" s="6" t="s">
        <v>504</v>
      </c>
      <c r="E558" s="3"/>
      <c r="F558" s="11" t="s">
        <v>510</v>
      </c>
      <c r="G558" s="6" t="s">
        <v>6</v>
      </c>
      <c r="H558" s="6"/>
      <c r="I558" s="5">
        <v>0.9106</v>
      </c>
    </row>
    <row r="559" spans="1:9" ht="14.25" customHeight="1">
      <c r="A559" s="3">
        <v>2013</v>
      </c>
      <c r="B559" s="6">
        <v>21</v>
      </c>
      <c r="C559" s="3" t="s">
        <v>33</v>
      </c>
      <c r="D559" s="6" t="s">
        <v>505</v>
      </c>
      <c r="E559" s="3"/>
      <c r="F559" s="11" t="s">
        <v>511</v>
      </c>
      <c r="G559" s="6" t="s">
        <v>6</v>
      </c>
      <c r="H559" s="6"/>
      <c r="I559" s="5">
        <v>0.7669</v>
      </c>
    </row>
    <row r="560" spans="1:9" ht="14.25" customHeight="1">
      <c r="A560" s="3">
        <v>2013</v>
      </c>
      <c r="B560" s="6">
        <v>21</v>
      </c>
      <c r="C560" s="3" t="s">
        <v>33</v>
      </c>
      <c r="D560" s="6" t="s">
        <v>506</v>
      </c>
      <c r="E560" s="3"/>
      <c r="F560" s="11" t="s">
        <v>512</v>
      </c>
      <c r="G560" s="6" t="s">
        <v>6</v>
      </c>
      <c r="H560" s="6"/>
      <c r="I560" s="5">
        <v>0.6992</v>
      </c>
    </row>
    <row r="561" spans="1:9" ht="14.25" customHeight="1">
      <c r="A561" s="3">
        <v>2013</v>
      </c>
      <c r="B561" s="6">
        <v>21</v>
      </c>
      <c r="C561" s="3" t="s">
        <v>33</v>
      </c>
      <c r="D561" s="6" t="s">
        <v>507</v>
      </c>
      <c r="E561" s="3"/>
      <c r="F561" s="11" t="s">
        <v>513</v>
      </c>
      <c r="G561" s="6" t="s">
        <v>6</v>
      </c>
      <c r="H561" s="6"/>
      <c r="I561" s="5">
        <v>0.6799</v>
      </c>
    </row>
    <row r="562" spans="1:9" ht="14.25" customHeight="1">
      <c r="A562" s="3">
        <v>2013</v>
      </c>
      <c r="B562" s="6">
        <v>21</v>
      </c>
      <c r="C562" s="3" t="s">
        <v>33</v>
      </c>
      <c r="D562" s="6" t="s">
        <v>508</v>
      </c>
      <c r="E562" s="3"/>
      <c r="F562" s="11" t="s">
        <v>514</v>
      </c>
      <c r="G562" s="6" t="s">
        <v>6</v>
      </c>
      <c r="H562" s="6" t="s">
        <v>91</v>
      </c>
      <c r="I562" s="5">
        <v>0.6766</v>
      </c>
    </row>
    <row r="563" spans="1:9" ht="14.25" customHeight="1">
      <c r="A563" s="3">
        <v>2013</v>
      </c>
      <c r="B563" s="6">
        <v>21</v>
      </c>
      <c r="C563" s="3" t="s">
        <v>33</v>
      </c>
      <c r="D563" s="6" t="s">
        <v>476</v>
      </c>
      <c r="E563" s="3"/>
      <c r="F563" s="11" t="s">
        <v>515</v>
      </c>
      <c r="G563" s="6" t="s">
        <v>351</v>
      </c>
      <c r="H563" s="6" t="s">
        <v>353</v>
      </c>
      <c r="I563" s="5">
        <v>0.672</v>
      </c>
    </row>
    <row r="564" spans="1:9" ht="14.25" customHeight="1">
      <c r="A564" s="3"/>
      <c r="B564" s="6"/>
      <c r="C564" s="3"/>
      <c r="D564" s="6"/>
      <c r="E564" s="3"/>
      <c r="F564" s="35"/>
      <c r="G564" s="36"/>
      <c r="H564" s="36"/>
      <c r="I564" s="5"/>
    </row>
    <row r="565" spans="1:9" ht="14.25" customHeight="1">
      <c r="A565" s="3"/>
      <c r="B565" s="6"/>
      <c r="C565" s="3"/>
      <c r="D565" s="6"/>
      <c r="E565" s="3"/>
      <c r="F565" s="35" t="s">
        <v>8</v>
      </c>
      <c r="G565" s="36">
        <f>COUNTIF('List of Schools'!G557:G563,"SW")</f>
        <v>6</v>
      </c>
      <c r="H565" s="36"/>
      <c r="I565" s="5"/>
    </row>
    <row r="566" spans="1:9" ht="14.25" customHeight="1">
      <c r="A566" s="3"/>
      <c r="B566" s="6"/>
      <c r="C566" s="3"/>
      <c r="D566" s="6"/>
      <c r="E566" s="3"/>
      <c r="F566" s="35" t="s">
        <v>9</v>
      </c>
      <c r="G566" s="36">
        <f>COUNTIF('List of Schools'!G557:G563,"TAS")</f>
        <v>1</v>
      </c>
      <c r="H566" s="36"/>
      <c r="I566" s="5"/>
    </row>
    <row r="567" spans="1:9" ht="14.25" customHeight="1">
      <c r="A567" s="3"/>
      <c r="B567" s="6"/>
      <c r="C567" s="3"/>
      <c r="D567" s="6"/>
      <c r="E567" s="3"/>
      <c r="F567" s="35" t="s">
        <v>10</v>
      </c>
      <c r="G567" s="36">
        <f>SUM(G565:G566)</f>
        <v>7</v>
      </c>
      <c r="H567" s="36"/>
      <c r="I567" s="5"/>
    </row>
    <row r="568" spans="1:9" ht="14.25" customHeight="1">
      <c r="A568" s="52"/>
      <c r="B568" s="53"/>
      <c r="C568" s="54"/>
      <c r="D568" s="53"/>
      <c r="E568" s="54"/>
      <c r="F568" s="37"/>
      <c r="G568" s="38"/>
      <c r="H568" s="38"/>
      <c r="I568" s="56"/>
    </row>
    <row r="569" spans="1:9" ht="14.25" customHeight="1">
      <c r="A569" s="57"/>
      <c r="B569" s="58"/>
      <c r="C569" s="59"/>
      <c r="D569" s="58"/>
      <c r="E569" s="59"/>
      <c r="F569" s="64" t="s">
        <v>92</v>
      </c>
      <c r="G569" s="39">
        <f>COUNTIF('List of Schools'!H557:H563,"N")</f>
        <v>1</v>
      </c>
      <c r="H569" s="39"/>
      <c r="I569" s="61"/>
    </row>
    <row r="570" spans="1:9" ht="14.25" customHeight="1">
      <c r="A570" s="57"/>
      <c r="B570" s="58"/>
      <c r="C570" s="59"/>
      <c r="D570" s="58"/>
      <c r="E570" s="59"/>
      <c r="F570" s="64" t="s">
        <v>93</v>
      </c>
      <c r="G570" s="39">
        <f>COUNTIF('List of Schools'!H557:H563,"P")</f>
        <v>0</v>
      </c>
      <c r="H570" s="39"/>
      <c r="I570" s="61"/>
    </row>
    <row r="571" spans="1:9" ht="14.25" customHeight="1">
      <c r="A571" s="57"/>
      <c r="B571" s="58"/>
      <c r="C571" s="59"/>
      <c r="D571" s="58"/>
      <c r="E571" s="59"/>
      <c r="F571" s="64" t="s">
        <v>94</v>
      </c>
      <c r="G571" s="39">
        <f>COUNTIF('List of Schools'!H557:H563,"F")</f>
        <v>1</v>
      </c>
      <c r="H571" s="39"/>
      <c r="I571" s="61"/>
    </row>
    <row r="572" spans="1:9" ht="14.25" customHeight="1">
      <c r="A572" s="40"/>
      <c r="B572" s="41"/>
      <c r="C572" s="41"/>
      <c r="D572" s="41"/>
      <c r="E572" s="42"/>
      <c r="F572" s="43"/>
      <c r="G572" s="44"/>
      <c r="H572" s="44"/>
      <c r="I572" s="45"/>
    </row>
    <row r="573" spans="1:12" ht="14.25" customHeight="1">
      <c r="A573" s="3">
        <v>2013</v>
      </c>
      <c r="B573" s="6">
        <v>22</v>
      </c>
      <c r="C573" s="3" t="s">
        <v>34</v>
      </c>
      <c r="D573" s="6" t="s">
        <v>443</v>
      </c>
      <c r="E573" s="3"/>
      <c r="F573" s="11" t="s">
        <v>766</v>
      </c>
      <c r="G573" s="6" t="s">
        <v>6</v>
      </c>
      <c r="H573" s="6"/>
      <c r="I573" s="5">
        <v>0.8546875</v>
      </c>
      <c r="L573"/>
    </row>
    <row r="574" spans="1:12" ht="14.25" customHeight="1">
      <c r="A574" s="3">
        <v>2013</v>
      </c>
      <c r="B574" s="6">
        <v>22</v>
      </c>
      <c r="C574" s="3" t="s">
        <v>34</v>
      </c>
      <c r="D574" s="6" t="s">
        <v>516</v>
      </c>
      <c r="E574" s="3"/>
      <c r="F574" s="11" t="s">
        <v>769</v>
      </c>
      <c r="G574" s="6" t="s">
        <v>6</v>
      </c>
      <c r="H574" s="6" t="s">
        <v>91</v>
      </c>
      <c r="I574" s="5">
        <v>0.847870182555781</v>
      </c>
      <c r="L574"/>
    </row>
    <row r="575" spans="1:12" ht="14.25" customHeight="1">
      <c r="A575" s="3">
        <v>2013</v>
      </c>
      <c r="B575" s="6">
        <v>22</v>
      </c>
      <c r="C575" s="3" t="s">
        <v>34</v>
      </c>
      <c r="D575" s="6" t="s">
        <v>517</v>
      </c>
      <c r="E575" s="3"/>
      <c r="F575" s="11" t="s">
        <v>523</v>
      </c>
      <c r="G575" s="6" t="s">
        <v>6</v>
      </c>
      <c r="H575" s="6"/>
      <c r="I575" s="5">
        <v>0.8362282878411911</v>
      </c>
      <c r="L575"/>
    </row>
    <row r="576" spans="1:12" ht="14.25" customHeight="1">
      <c r="A576" s="3">
        <v>2013</v>
      </c>
      <c r="B576" s="6">
        <v>22</v>
      </c>
      <c r="C576" s="3" t="s">
        <v>34</v>
      </c>
      <c r="D576" s="6" t="s">
        <v>518</v>
      </c>
      <c r="E576" s="3"/>
      <c r="F576" s="11" t="s">
        <v>767</v>
      </c>
      <c r="G576" s="6" t="s">
        <v>6</v>
      </c>
      <c r="H576" s="6"/>
      <c r="I576" s="5">
        <v>0.8320802005012531</v>
      </c>
      <c r="L576"/>
    </row>
    <row r="577" spans="1:12" ht="14.25" customHeight="1">
      <c r="A577" s="3">
        <v>2013</v>
      </c>
      <c r="B577" s="6">
        <v>22</v>
      </c>
      <c r="C577" s="3" t="s">
        <v>34</v>
      </c>
      <c r="D577" s="6" t="s">
        <v>519</v>
      </c>
      <c r="E577" s="3"/>
      <c r="F577" s="11" t="s">
        <v>524</v>
      </c>
      <c r="G577" s="6" t="s">
        <v>6</v>
      </c>
      <c r="H577" s="6"/>
      <c r="I577" s="5">
        <v>0.8305084745762712</v>
      </c>
      <c r="L577"/>
    </row>
    <row r="578" spans="1:12" ht="14.25" customHeight="1">
      <c r="A578" s="3">
        <v>2013</v>
      </c>
      <c r="B578" s="6">
        <v>22</v>
      </c>
      <c r="C578" s="3" t="s">
        <v>34</v>
      </c>
      <c r="D578" s="6" t="s">
        <v>441</v>
      </c>
      <c r="E578" s="3"/>
      <c r="F578" s="11" t="s">
        <v>768</v>
      </c>
      <c r="G578" s="6" t="s">
        <v>6</v>
      </c>
      <c r="H578" s="6"/>
      <c r="I578" s="5">
        <v>0.8233532934131736</v>
      </c>
      <c r="L578"/>
    </row>
    <row r="579" spans="1:12" ht="14.25" customHeight="1">
      <c r="A579" s="3">
        <v>2013</v>
      </c>
      <c r="B579" s="6">
        <v>22</v>
      </c>
      <c r="C579" s="3" t="s">
        <v>34</v>
      </c>
      <c r="D579" s="6" t="s">
        <v>520</v>
      </c>
      <c r="E579" s="3"/>
      <c r="F579" s="11" t="s">
        <v>525</v>
      </c>
      <c r="G579" s="6" t="s">
        <v>6</v>
      </c>
      <c r="H579" s="6"/>
      <c r="I579" s="5">
        <v>0.7861507128309573</v>
      </c>
      <c r="L579"/>
    </row>
    <row r="580" spans="1:12" ht="14.25" customHeight="1">
      <c r="A580" s="3">
        <v>2013</v>
      </c>
      <c r="B580" s="6">
        <v>22</v>
      </c>
      <c r="C580" s="3" t="s">
        <v>34</v>
      </c>
      <c r="D580" s="6" t="s">
        <v>521</v>
      </c>
      <c r="E580" s="3"/>
      <c r="F580" s="11" t="s">
        <v>526</v>
      </c>
      <c r="G580" s="6" t="s">
        <v>6</v>
      </c>
      <c r="H580" s="6" t="s">
        <v>353</v>
      </c>
      <c r="I580" s="5">
        <v>0.6183333333333333</v>
      </c>
      <c r="L580"/>
    </row>
    <row r="581" spans="1:12" ht="14.25" customHeight="1">
      <c r="A581" s="3">
        <v>2013</v>
      </c>
      <c r="B581" s="6">
        <v>22</v>
      </c>
      <c r="C581" s="3" t="s">
        <v>34</v>
      </c>
      <c r="D581" s="6" t="s">
        <v>522</v>
      </c>
      <c r="E581" s="3"/>
      <c r="F581" s="11" t="s">
        <v>527</v>
      </c>
      <c r="G581" s="6" t="s">
        <v>6</v>
      </c>
      <c r="H581" s="6"/>
      <c r="I581" s="5">
        <v>0.6154776299879081</v>
      </c>
      <c r="L581"/>
    </row>
    <row r="582" spans="1:9" ht="14.25" customHeight="1">
      <c r="A582" s="3"/>
      <c r="B582" s="6"/>
      <c r="C582" s="3"/>
      <c r="D582" s="6"/>
      <c r="E582" s="3"/>
      <c r="F582" s="35"/>
      <c r="G582" s="36"/>
      <c r="H582" s="36"/>
      <c r="I582" s="5"/>
    </row>
    <row r="583" spans="1:9" ht="14.25" customHeight="1">
      <c r="A583" s="3"/>
      <c r="B583" s="6"/>
      <c r="C583" s="3"/>
      <c r="D583" s="6"/>
      <c r="E583" s="3"/>
      <c r="F583" s="35" t="s">
        <v>8</v>
      </c>
      <c r="G583" s="36">
        <f>COUNTIF('List of Schools'!G573:G581,"SW")</f>
        <v>9</v>
      </c>
      <c r="H583" s="36"/>
      <c r="I583" s="5"/>
    </row>
    <row r="584" spans="1:9" ht="14.25" customHeight="1">
      <c r="A584" s="3"/>
      <c r="B584" s="6"/>
      <c r="C584" s="3"/>
      <c r="D584" s="6"/>
      <c r="E584" s="3"/>
      <c r="F584" s="35" t="s">
        <v>9</v>
      </c>
      <c r="G584" s="36">
        <f>COUNTIF('List of Schools'!G573:G581,"TAS")</f>
        <v>0</v>
      </c>
      <c r="H584" s="36"/>
      <c r="I584" s="5"/>
    </row>
    <row r="585" spans="1:9" ht="14.25" customHeight="1">
      <c r="A585" s="3"/>
      <c r="B585" s="6"/>
      <c r="C585" s="3"/>
      <c r="D585" s="6"/>
      <c r="E585" s="3"/>
      <c r="F585" s="35" t="s">
        <v>10</v>
      </c>
      <c r="G585" s="36">
        <f>SUM(G583:G584)</f>
        <v>9</v>
      </c>
      <c r="H585" s="36"/>
      <c r="I585" s="5"/>
    </row>
    <row r="586" spans="1:9" ht="14.25" customHeight="1">
      <c r="A586" s="52"/>
      <c r="B586" s="53"/>
      <c r="C586" s="54"/>
      <c r="D586" s="53"/>
      <c r="E586" s="54"/>
      <c r="F586" s="37"/>
      <c r="G586" s="38"/>
      <c r="H586" s="38"/>
      <c r="I586" s="56"/>
    </row>
    <row r="587" spans="1:9" ht="14.25" customHeight="1">
      <c r="A587" s="57"/>
      <c r="B587" s="58"/>
      <c r="C587" s="59"/>
      <c r="D587" s="58"/>
      <c r="E587" s="59"/>
      <c r="F587" s="64" t="s">
        <v>92</v>
      </c>
      <c r="G587" s="39">
        <f>COUNTIF('List of Schools'!H573:H581,"N")</f>
        <v>1</v>
      </c>
      <c r="H587" s="39"/>
      <c r="I587" s="61"/>
    </row>
    <row r="588" spans="1:9" ht="14.25" customHeight="1">
      <c r="A588" s="57"/>
      <c r="B588" s="58"/>
      <c r="C588" s="59"/>
      <c r="D588" s="58"/>
      <c r="E588" s="59"/>
      <c r="F588" s="64" t="s">
        <v>93</v>
      </c>
      <c r="G588" s="39">
        <f>COUNTIF('List of Schools'!H573:H581,"P")</f>
        <v>0</v>
      </c>
      <c r="H588" s="39"/>
      <c r="I588" s="61"/>
    </row>
    <row r="589" spans="1:9" ht="14.25" customHeight="1">
      <c r="A589" s="57"/>
      <c r="B589" s="58"/>
      <c r="C589" s="59"/>
      <c r="D589" s="58"/>
      <c r="E589" s="59"/>
      <c r="F589" s="64" t="s">
        <v>94</v>
      </c>
      <c r="G589" s="39">
        <f>COUNTIF('List of Schools'!H573:H581,"F")</f>
        <v>1</v>
      </c>
      <c r="H589" s="39"/>
      <c r="I589" s="61"/>
    </row>
    <row r="590" spans="1:9" ht="14.25" customHeight="1">
      <c r="A590" s="40"/>
      <c r="B590" s="41"/>
      <c r="C590" s="41"/>
      <c r="D590" s="41"/>
      <c r="E590" s="42"/>
      <c r="F590" s="43"/>
      <c r="G590" s="44"/>
      <c r="H590" s="44"/>
      <c r="I590" s="45"/>
    </row>
    <row r="591" spans="1:9" ht="14.25" customHeight="1">
      <c r="A591" s="3">
        <v>2013</v>
      </c>
      <c r="B591" s="6">
        <v>23</v>
      </c>
      <c r="C591" s="3" t="s">
        <v>95</v>
      </c>
      <c r="D591" s="6" t="s">
        <v>446</v>
      </c>
      <c r="E591" s="3"/>
      <c r="F591" s="11" t="s">
        <v>529</v>
      </c>
      <c r="G591" s="6" t="s">
        <v>6</v>
      </c>
      <c r="H591" s="6"/>
      <c r="I591" s="51">
        <v>0.6658097686375322</v>
      </c>
    </row>
    <row r="592" spans="1:9" ht="14.25" customHeight="1">
      <c r="A592" s="3">
        <v>2013</v>
      </c>
      <c r="B592" s="6">
        <v>23</v>
      </c>
      <c r="C592" s="3" t="s">
        <v>95</v>
      </c>
      <c r="D592" s="6" t="s">
        <v>528</v>
      </c>
      <c r="E592" s="3"/>
      <c r="F592" s="11" t="s">
        <v>530</v>
      </c>
      <c r="G592" s="6" t="s">
        <v>6</v>
      </c>
      <c r="H592" s="6"/>
      <c r="I592" s="51">
        <v>0.6441441441441441</v>
      </c>
    </row>
    <row r="593" spans="1:9" ht="14.25" customHeight="1">
      <c r="A593" s="3">
        <v>2013</v>
      </c>
      <c r="B593" s="6">
        <v>23</v>
      </c>
      <c r="C593" s="3" t="s">
        <v>95</v>
      </c>
      <c r="D593" s="6" t="s">
        <v>232</v>
      </c>
      <c r="E593" s="3"/>
      <c r="F593" s="11" t="s">
        <v>531</v>
      </c>
      <c r="G593" s="6" t="s">
        <v>6</v>
      </c>
      <c r="H593" s="6"/>
      <c r="I593" s="51">
        <v>0.5714285714285714</v>
      </c>
    </row>
    <row r="594" spans="1:9" ht="14.25" customHeight="1">
      <c r="A594" s="3"/>
      <c r="B594" s="6"/>
      <c r="C594" s="3"/>
      <c r="D594" s="6"/>
      <c r="E594" s="3"/>
      <c r="F594" s="35"/>
      <c r="G594" s="36"/>
      <c r="H594" s="36"/>
      <c r="I594" s="5"/>
    </row>
    <row r="595" spans="1:9" ht="14.25" customHeight="1">
      <c r="A595" s="3"/>
      <c r="B595" s="6"/>
      <c r="C595" s="3"/>
      <c r="D595" s="6"/>
      <c r="E595" s="3"/>
      <c r="F595" s="35" t="s">
        <v>8</v>
      </c>
      <c r="G595" s="36">
        <f>COUNTIF('List of Schools'!G591:G593,"SW")</f>
        <v>3</v>
      </c>
      <c r="H595" s="36"/>
      <c r="I595" s="5"/>
    </row>
    <row r="596" spans="1:9" ht="14.25" customHeight="1">
      <c r="A596" s="3"/>
      <c r="B596" s="6"/>
      <c r="C596" s="3"/>
      <c r="D596" s="6"/>
      <c r="E596" s="3"/>
      <c r="F596" s="35" t="s">
        <v>9</v>
      </c>
      <c r="G596" s="36">
        <f>COUNTIF('List of Schools'!G591:G593,"TAS")</f>
        <v>0</v>
      </c>
      <c r="H596" s="36"/>
      <c r="I596" s="5"/>
    </row>
    <row r="597" spans="1:9" ht="14.25" customHeight="1">
      <c r="A597" s="3"/>
      <c r="B597" s="6"/>
      <c r="C597" s="3"/>
      <c r="D597" s="6"/>
      <c r="E597" s="3"/>
      <c r="F597" s="35" t="s">
        <v>10</v>
      </c>
      <c r="G597" s="36">
        <f>SUM(G595:G596)</f>
        <v>3</v>
      </c>
      <c r="H597" s="36"/>
      <c r="I597" s="5"/>
    </row>
    <row r="598" spans="1:9" ht="14.25" customHeight="1">
      <c r="A598" s="52"/>
      <c r="B598" s="53"/>
      <c r="C598" s="54"/>
      <c r="D598" s="53"/>
      <c r="E598" s="54"/>
      <c r="F598" s="37"/>
      <c r="G598" s="38"/>
      <c r="H598" s="38"/>
      <c r="I598" s="56"/>
    </row>
    <row r="599" spans="1:9" ht="14.25" customHeight="1">
      <c r="A599" s="57"/>
      <c r="B599" s="58"/>
      <c r="C599" s="59"/>
      <c r="D599" s="58"/>
      <c r="E599" s="59"/>
      <c r="F599" s="64" t="s">
        <v>92</v>
      </c>
      <c r="G599" s="39">
        <f>COUNTIF('List of Schools'!H591:H593,"N")</f>
        <v>0</v>
      </c>
      <c r="H599" s="39"/>
      <c r="I599" s="61"/>
    </row>
    <row r="600" spans="1:9" ht="14.25" customHeight="1">
      <c r="A600" s="57"/>
      <c r="B600" s="58"/>
      <c r="C600" s="59"/>
      <c r="D600" s="58"/>
      <c r="E600" s="59"/>
      <c r="F600" s="64" t="s">
        <v>93</v>
      </c>
      <c r="G600" s="39">
        <f>COUNTIF('List of Schools'!H591:H593,"P")</f>
        <v>0</v>
      </c>
      <c r="H600" s="39"/>
      <c r="I600" s="61"/>
    </row>
    <row r="601" spans="1:9" ht="14.25" customHeight="1">
      <c r="A601" s="57"/>
      <c r="B601" s="58"/>
      <c r="C601" s="59"/>
      <c r="D601" s="58"/>
      <c r="E601" s="59"/>
      <c r="F601" s="64" t="s">
        <v>94</v>
      </c>
      <c r="G601" s="39">
        <f>COUNTIF('List of Schools'!H591:H593,"F")</f>
        <v>0</v>
      </c>
      <c r="H601" s="39"/>
      <c r="I601" s="61"/>
    </row>
    <row r="602" spans="1:9" ht="14.25" customHeight="1">
      <c r="A602" s="40"/>
      <c r="B602" s="41"/>
      <c r="C602" s="41"/>
      <c r="D602" s="41"/>
      <c r="E602" s="42"/>
      <c r="F602" s="43"/>
      <c r="G602" s="44"/>
      <c r="H602" s="44"/>
      <c r="I602" s="45"/>
    </row>
    <row r="603" spans="1:16" s="75" customFormat="1" ht="27" customHeight="1">
      <c r="A603" s="3">
        <v>2013</v>
      </c>
      <c r="B603" s="6">
        <v>32</v>
      </c>
      <c r="C603" s="3" t="s">
        <v>36</v>
      </c>
      <c r="D603" s="6" t="s">
        <v>7</v>
      </c>
      <c r="E603" s="3"/>
      <c r="F603" s="11" t="s">
        <v>58</v>
      </c>
      <c r="G603" s="6" t="s">
        <v>6</v>
      </c>
      <c r="H603" s="6"/>
      <c r="I603" s="5"/>
      <c r="J603" s="27"/>
      <c r="K603" s="27"/>
      <c r="L603" s="27"/>
      <c r="M603" s="27"/>
      <c r="N603" s="27"/>
      <c r="O603" s="28"/>
      <c r="P603" s="78"/>
    </row>
    <row r="604" spans="1:9" ht="14.25" customHeight="1">
      <c r="A604" s="40"/>
      <c r="B604" s="41"/>
      <c r="C604" s="41"/>
      <c r="D604" s="41"/>
      <c r="E604" s="42"/>
      <c r="F604" s="43"/>
      <c r="G604" s="44"/>
      <c r="H604" s="44"/>
      <c r="I604" s="45"/>
    </row>
    <row r="605" spans="1:15" ht="25.5" customHeight="1" thickBot="1">
      <c r="A605" s="75"/>
      <c r="B605" s="76"/>
      <c r="C605" s="75"/>
      <c r="D605" s="76"/>
      <c r="E605" s="75"/>
      <c r="F605" s="75"/>
      <c r="G605" s="75"/>
      <c r="H605" s="75"/>
      <c r="I605" s="77"/>
      <c r="J605" s="12"/>
      <c r="K605" s="12"/>
      <c r="L605" s="90" t="s">
        <v>532</v>
      </c>
      <c r="M605" s="90"/>
      <c r="N605" s="12"/>
      <c r="O605" s="15"/>
    </row>
    <row r="606" spans="10:14" ht="25.5" customHeight="1" thickBot="1" thickTop="1">
      <c r="J606" s="12"/>
      <c r="K606" s="29"/>
      <c r="L606" s="88"/>
      <c r="M606" s="88"/>
      <c r="N606" s="32"/>
    </row>
    <row r="607" spans="10:14" ht="25.5" customHeight="1" thickTop="1">
      <c r="J607" s="12"/>
      <c r="K607" s="30"/>
      <c r="L607" s="84" t="s">
        <v>8</v>
      </c>
      <c r="M607" s="85">
        <f>COUNTIF('List of Schools'!G2:G603,"SW")</f>
        <v>337</v>
      </c>
      <c r="N607" s="33"/>
    </row>
    <row r="608" spans="10:14" ht="25.5" customHeight="1">
      <c r="J608" s="12"/>
      <c r="K608" s="30"/>
      <c r="L608" s="79" t="s">
        <v>9</v>
      </c>
      <c r="M608" s="80">
        <f>COUNTIF('List of Schools'!G2:G603,"TAS")</f>
        <v>48</v>
      </c>
      <c r="N608" s="33"/>
    </row>
    <row r="609" spans="10:14" ht="25.5" customHeight="1">
      <c r="J609" s="12"/>
      <c r="K609" s="30"/>
      <c r="L609" s="79" t="s">
        <v>10</v>
      </c>
      <c r="M609" s="81">
        <f>SUM(M607:M608)</f>
        <v>385</v>
      </c>
      <c r="N609" s="33"/>
    </row>
    <row r="610" spans="10:14" ht="25.5" customHeight="1">
      <c r="J610" s="12"/>
      <c r="K610" s="30"/>
      <c r="L610" s="79"/>
      <c r="M610" s="80"/>
      <c r="N610" s="33"/>
    </row>
    <row r="611" spans="10:14" ht="25.5" customHeight="1">
      <c r="J611" s="12"/>
      <c r="K611" s="30"/>
      <c r="L611" s="79"/>
      <c r="M611" s="80"/>
      <c r="N611" s="33"/>
    </row>
    <row r="612" spans="10:14" ht="25.5" customHeight="1">
      <c r="J612" s="12"/>
      <c r="K612" s="30"/>
      <c r="L612" s="79" t="s">
        <v>11</v>
      </c>
      <c r="M612" s="80">
        <f>COUNTIF('List of Schools'!H2:H603,"N")+1</f>
        <v>26</v>
      </c>
      <c r="N612" s="33"/>
    </row>
    <row r="613" spans="10:14" ht="25.5" customHeight="1">
      <c r="J613" s="12"/>
      <c r="K613" s="30"/>
      <c r="L613" s="79" t="s">
        <v>93</v>
      </c>
      <c r="M613" s="80">
        <f>COUNTIF('List of Schools'!H2:H603,"P")+1</f>
        <v>13</v>
      </c>
      <c r="N613" s="33"/>
    </row>
    <row r="614" spans="10:14" ht="25.5" customHeight="1">
      <c r="J614" s="12"/>
      <c r="K614" s="30"/>
      <c r="L614" s="79" t="s">
        <v>94</v>
      </c>
      <c r="M614" s="80">
        <f>COUNTIF('List of Schools'!H2:H603,"F")</f>
        <v>41</v>
      </c>
      <c r="N614" s="33"/>
    </row>
    <row r="615" spans="10:14" ht="25.5" customHeight="1" thickBot="1">
      <c r="J615" s="12"/>
      <c r="K615" s="30"/>
      <c r="L615" s="82" t="s">
        <v>771</v>
      </c>
      <c r="M615" s="83">
        <f>COUNTIF('List of Schools'!E2:E603,"C")</f>
        <v>22</v>
      </c>
      <c r="N615" s="33"/>
    </row>
    <row r="616" spans="10:14" ht="25.5" customHeight="1" thickBot="1" thickTop="1">
      <c r="J616" s="12"/>
      <c r="K616" s="31"/>
      <c r="L616" s="89"/>
      <c r="M616" s="89"/>
      <c r="N616" s="34"/>
    </row>
    <row r="617" spans="10:14" ht="25.5" customHeight="1" thickTop="1">
      <c r="J617" s="12"/>
      <c r="K617" s="12"/>
      <c r="L617" s="15"/>
      <c r="M617" s="12"/>
      <c r="N617" s="12"/>
    </row>
    <row r="618" spans="10:14" ht="25.5" customHeight="1">
      <c r="J618" s="72" t="s">
        <v>47</v>
      </c>
      <c r="K618" s="73" t="s">
        <v>52</v>
      </c>
      <c r="L618" s="74" t="s">
        <v>53</v>
      </c>
      <c r="M618" s="12"/>
      <c r="N618" s="12"/>
    </row>
    <row r="619" spans="10:14" ht="25.5" customHeight="1">
      <c r="J619" s="72" t="s">
        <v>48</v>
      </c>
      <c r="K619" s="73" t="s">
        <v>52</v>
      </c>
      <c r="L619" s="74" t="s">
        <v>54</v>
      </c>
      <c r="M619" s="12"/>
      <c r="N619" s="12"/>
    </row>
    <row r="620" spans="10:14" ht="25.5" customHeight="1">
      <c r="J620" s="72" t="s">
        <v>49</v>
      </c>
      <c r="K620" s="73" t="s">
        <v>52</v>
      </c>
      <c r="L620" s="74" t="s">
        <v>55</v>
      </c>
      <c r="M620" s="12"/>
      <c r="N620" s="12"/>
    </row>
    <row r="621" spans="10:14" ht="25.5" customHeight="1">
      <c r="J621" s="72" t="s">
        <v>50</v>
      </c>
      <c r="K621" s="73" t="s">
        <v>52</v>
      </c>
      <c r="L621" s="74" t="s">
        <v>56</v>
      </c>
      <c r="M621" s="12"/>
      <c r="N621" s="12"/>
    </row>
    <row r="622" spans="10:14" ht="15">
      <c r="J622" s="72" t="s">
        <v>51</v>
      </c>
      <c r="K622" s="73" t="s">
        <v>52</v>
      </c>
      <c r="L622" s="74" t="s">
        <v>57</v>
      </c>
      <c r="M622" s="12"/>
      <c r="N622" s="12"/>
    </row>
    <row r="623" spans="10:13" ht="12">
      <c r="J623" s="12"/>
      <c r="K623" s="12"/>
      <c r="L623" s="15"/>
      <c r="M623" s="12"/>
    </row>
    <row r="624" spans="10:13" ht="12">
      <c r="J624" s="12"/>
      <c r="K624" s="12"/>
      <c r="L624" s="15"/>
      <c r="M624" s="12"/>
    </row>
    <row r="625" spans="10:13" ht="12">
      <c r="J625" s="12"/>
      <c r="K625" s="12"/>
      <c r="L625" s="15"/>
      <c r="M625" s="12"/>
    </row>
    <row r="626" spans="10:13" ht="12">
      <c r="J626" s="12"/>
      <c r="K626" s="12"/>
      <c r="L626" s="15"/>
      <c r="M626" s="12"/>
    </row>
    <row r="627" spans="10:13" ht="12">
      <c r="J627" s="12"/>
      <c r="K627" s="12"/>
      <c r="L627" s="15"/>
      <c r="M627" s="12"/>
    </row>
    <row r="628" spans="10:13" ht="12">
      <c r="J628" s="12"/>
      <c r="K628" s="12"/>
      <c r="L628" s="15"/>
      <c r="M628" s="12"/>
    </row>
    <row r="629" spans="10:13" ht="12">
      <c r="J629" s="12"/>
      <c r="K629" s="12"/>
      <c r="L629" s="15"/>
      <c r="M629" s="12"/>
    </row>
    <row r="630" spans="10:13" ht="12">
      <c r="J630" s="12"/>
      <c r="K630" s="12"/>
      <c r="L630" s="15"/>
      <c r="M630" s="12"/>
    </row>
    <row r="631" spans="10:13" ht="12">
      <c r="J631" s="12"/>
      <c r="K631" s="12"/>
      <c r="L631" s="15"/>
      <c r="M631" s="12"/>
    </row>
    <row r="632" spans="10:13" ht="12">
      <c r="J632" s="12"/>
      <c r="K632" s="12"/>
      <c r="L632" s="15"/>
      <c r="M632" s="12"/>
    </row>
    <row r="633" spans="10:13" ht="12">
      <c r="J633" s="12"/>
      <c r="K633" s="12"/>
      <c r="L633" s="15"/>
      <c r="M633" s="12"/>
    </row>
    <row r="634" spans="10:13" ht="12">
      <c r="J634" s="12"/>
      <c r="K634" s="12"/>
      <c r="L634" s="15"/>
      <c r="M634" s="12"/>
    </row>
    <row r="635" spans="10:13" ht="12">
      <c r="J635" s="12"/>
      <c r="K635" s="12"/>
      <c r="L635" s="15"/>
      <c r="M635" s="12"/>
    </row>
    <row r="636" spans="10:13" ht="12">
      <c r="J636" s="12"/>
      <c r="K636" s="12"/>
      <c r="L636" s="15"/>
      <c r="M636" s="12"/>
    </row>
    <row r="637" spans="10:13" ht="12">
      <c r="J637" s="12"/>
      <c r="K637" s="12"/>
      <c r="L637" s="15"/>
      <c r="M637" s="12"/>
    </row>
    <row r="638" spans="10:13" ht="12">
      <c r="J638" s="12"/>
      <c r="K638" s="12"/>
      <c r="L638" s="15"/>
      <c r="M638" s="12"/>
    </row>
    <row r="639" spans="10:13" ht="12">
      <c r="J639" s="12"/>
      <c r="K639" s="12"/>
      <c r="L639" s="15"/>
      <c r="M639" s="12"/>
    </row>
    <row r="640" spans="10:13" ht="12">
      <c r="J640" s="12"/>
      <c r="K640" s="12"/>
      <c r="L640" s="15"/>
      <c r="M640" s="12"/>
    </row>
    <row r="641" spans="10:13" ht="12">
      <c r="J641" s="12"/>
      <c r="K641" s="12"/>
      <c r="L641" s="15"/>
      <c r="M641" s="12"/>
    </row>
    <row r="642" spans="10:13" ht="12">
      <c r="J642" s="12"/>
      <c r="K642" s="12"/>
      <c r="L642" s="15"/>
      <c r="M642" s="12"/>
    </row>
    <row r="643" spans="10:13" ht="12">
      <c r="J643" s="12"/>
      <c r="K643" s="12"/>
      <c r="L643" s="15"/>
      <c r="M643" s="12"/>
    </row>
    <row r="644" spans="10:13" ht="12">
      <c r="J644" s="12"/>
      <c r="K644" s="12"/>
      <c r="L644" s="15"/>
      <c r="M644" s="12"/>
    </row>
    <row r="645" spans="10:13" ht="12">
      <c r="J645" s="12"/>
      <c r="K645" s="12"/>
      <c r="L645" s="15"/>
      <c r="M645" s="12"/>
    </row>
    <row r="646" spans="10:13" ht="12">
      <c r="J646" s="12"/>
      <c r="K646" s="12"/>
      <c r="L646" s="15"/>
      <c r="M646" s="12"/>
    </row>
    <row r="647" spans="10:13" ht="12">
      <c r="J647" s="12"/>
      <c r="K647" s="12"/>
      <c r="L647" s="15"/>
      <c r="M647" s="12"/>
    </row>
    <row r="648" spans="10:13" ht="12">
      <c r="J648" s="12"/>
      <c r="K648" s="12"/>
      <c r="L648" s="15"/>
      <c r="M648" s="12"/>
    </row>
    <row r="649" spans="10:13" ht="12">
      <c r="J649" s="12"/>
      <c r="K649" s="12"/>
      <c r="L649" s="15"/>
      <c r="M649" s="12"/>
    </row>
    <row r="650" spans="10:13" ht="12">
      <c r="J650" s="12"/>
      <c r="K650" s="12"/>
      <c r="L650" s="15"/>
      <c r="M650" s="12"/>
    </row>
    <row r="651" spans="10:13" ht="12">
      <c r="J651" s="12"/>
      <c r="K651" s="12"/>
      <c r="L651" s="15"/>
      <c r="M651" s="12"/>
    </row>
    <row r="652" spans="10:13" ht="12">
      <c r="J652" s="12"/>
      <c r="K652" s="12"/>
      <c r="L652" s="15"/>
      <c r="M652" s="12"/>
    </row>
    <row r="653" spans="10:13" ht="12">
      <c r="J653" s="12"/>
      <c r="K653" s="12"/>
      <c r="L653" s="15"/>
      <c r="M653" s="12"/>
    </row>
    <row r="654" spans="10:13" ht="12">
      <c r="J654" s="12"/>
      <c r="K654" s="12"/>
      <c r="L654" s="15"/>
      <c r="M654" s="12"/>
    </row>
    <row r="655" spans="10:13" ht="12">
      <c r="J655" s="12"/>
      <c r="K655" s="12"/>
      <c r="L655" s="15"/>
      <c r="M655" s="12"/>
    </row>
    <row r="656" spans="10:13" ht="12">
      <c r="J656" s="12"/>
      <c r="K656" s="12"/>
      <c r="L656" s="15"/>
      <c r="M656" s="12"/>
    </row>
    <row r="657" spans="10:13" ht="12">
      <c r="J657" s="12"/>
      <c r="K657" s="12"/>
      <c r="L657" s="15"/>
      <c r="M657" s="12"/>
    </row>
    <row r="658" spans="10:13" ht="12">
      <c r="J658" s="12"/>
      <c r="K658" s="12"/>
      <c r="L658" s="15"/>
      <c r="M658" s="12"/>
    </row>
    <row r="659" spans="10:13" ht="12">
      <c r="J659" s="12"/>
      <c r="K659" s="12"/>
      <c r="L659" s="15"/>
      <c r="M659" s="12"/>
    </row>
    <row r="660" spans="10:13" ht="12">
      <c r="J660" s="12"/>
      <c r="K660" s="12"/>
      <c r="L660" s="15"/>
      <c r="M660" s="12"/>
    </row>
    <row r="661" spans="10:13" ht="12">
      <c r="J661" s="12"/>
      <c r="K661" s="12"/>
      <c r="L661" s="15"/>
      <c r="M661" s="12"/>
    </row>
    <row r="662" spans="10:13" ht="12">
      <c r="J662" s="12"/>
      <c r="K662" s="12"/>
      <c r="L662" s="15"/>
      <c r="M662" s="12"/>
    </row>
    <row r="663" spans="10:13" ht="12">
      <c r="J663" s="12"/>
      <c r="K663" s="12"/>
      <c r="L663" s="15"/>
      <c r="M663" s="12"/>
    </row>
    <row r="664" spans="10:13" ht="12">
      <c r="J664" s="12"/>
      <c r="K664" s="12"/>
      <c r="L664" s="15"/>
      <c r="M664" s="12"/>
    </row>
    <row r="665" spans="10:13" ht="12">
      <c r="J665" s="12"/>
      <c r="K665" s="12"/>
      <c r="L665" s="15"/>
      <c r="M665" s="12"/>
    </row>
    <row r="666" spans="10:13" ht="12">
      <c r="J666" s="12"/>
      <c r="K666" s="12"/>
      <c r="L666" s="15"/>
      <c r="M666" s="12"/>
    </row>
    <row r="667" spans="10:13" ht="12">
      <c r="J667" s="12"/>
      <c r="K667" s="12"/>
      <c r="L667" s="15"/>
      <c r="M667" s="12"/>
    </row>
    <row r="668" spans="10:13" ht="12">
      <c r="J668" s="12"/>
      <c r="K668" s="12"/>
      <c r="L668" s="15"/>
      <c r="M668" s="12"/>
    </row>
    <row r="669" spans="10:13" ht="12">
      <c r="J669" s="12"/>
      <c r="K669" s="12"/>
      <c r="L669" s="15"/>
      <c r="M669" s="12"/>
    </row>
    <row r="670" spans="10:13" ht="12">
      <c r="J670" s="12"/>
      <c r="K670" s="12"/>
      <c r="L670" s="15"/>
      <c r="M670" s="12"/>
    </row>
    <row r="671" spans="10:13" ht="12">
      <c r="J671" s="12"/>
      <c r="K671" s="12"/>
      <c r="L671" s="15"/>
      <c r="M671" s="12"/>
    </row>
    <row r="672" spans="10:13" ht="12">
      <c r="J672" s="12"/>
      <c r="K672" s="12"/>
      <c r="L672" s="15"/>
      <c r="M672" s="12"/>
    </row>
    <row r="673" spans="10:13" ht="12">
      <c r="J673" s="12"/>
      <c r="K673" s="12"/>
      <c r="L673" s="15"/>
      <c r="M673" s="12"/>
    </row>
    <row r="674" spans="10:13" ht="12">
      <c r="J674" s="12"/>
      <c r="K674" s="12"/>
      <c r="L674" s="15"/>
      <c r="M674" s="12"/>
    </row>
    <row r="675" spans="10:13" ht="12">
      <c r="J675" s="12"/>
      <c r="K675" s="12"/>
      <c r="L675" s="15"/>
      <c r="M675" s="12"/>
    </row>
    <row r="676" spans="10:13" ht="12">
      <c r="J676" s="12"/>
      <c r="K676" s="12"/>
      <c r="L676" s="15"/>
      <c r="M676" s="12"/>
    </row>
    <row r="677" spans="10:13" ht="12">
      <c r="J677" s="12"/>
      <c r="K677" s="12"/>
      <c r="L677" s="15"/>
      <c r="M677" s="12"/>
    </row>
    <row r="678" spans="10:13" ht="12">
      <c r="J678" s="12"/>
      <c r="K678" s="12"/>
      <c r="L678" s="15"/>
      <c r="M678" s="12"/>
    </row>
    <row r="679" spans="10:13" ht="12">
      <c r="J679" s="12"/>
      <c r="K679" s="12"/>
      <c r="L679" s="15"/>
      <c r="M679" s="12"/>
    </row>
    <row r="680" spans="10:13" ht="12">
      <c r="J680" s="12"/>
      <c r="K680" s="12"/>
      <c r="L680" s="15"/>
      <c r="M680" s="12"/>
    </row>
    <row r="681" spans="10:13" ht="12">
      <c r="J681" s="12"/>
      <c r="K681" s="12"/>
      <c r="L681" s="15"/>
      <c r="M681" s="12"/>
    </row>
    <row r="682" spans="10:13" ht="12">
      <c r="J682" s="12"/>
      <c r="K682" s="12"/>
      <c r="L682" s="15"/>
      <c r="M682" s="12"/>
    </row>
    <row r="683" spans="10:13" ht="12">
      <c r="J683" s="12"/>
      <c r="K683" s="12"/>
      <c r="L683" s="15"/>
      <c r="M683" s="12"/>
    </row>
    <row r="684" spans="10:13" ht="12">
      <c r="J684" s="12"/>
      <c r="K684" s="12"/>
      <c r="L684" s="15"/>
      <c r="M684" s="12"/>
    </row>
    <row r="685" spans="10:13" ht="12">
      <c r="J685" s="12"/>
      <c r="K685" s="12"/>
      <c r="L685" s="15"/>
      <c r="M685" s="12"/>
    </row>
    <row r="686" spans="10:13" ht="12">
      <c r="J686" s="12"/>
      <c r="K686" s="12"/>
      <c r="L686" s="15"/>
      <c r="M686" s="12"/>
    </row>
    <row r="687" spans="10:13" ht="12">
      <c r="J687" s="12"/>
      <c r="K687" s="12"/>
      <c r="L687" s="15"/>
      <c r="M687" s="12"/>
    </row>
    <row r="688" spans="10:13" ht="12">
      <c r="J688" s="12"/>
      <c r="K688" s="12"/>
      <c r="L688" s="15"/>
      <c r="M688" s="12"/>
    </row>
    <row r="689" spans="10:13" ht="12">
      <c r="J689" s="12"/>
      <c r="K689" s="12"/>
      <c r="L689" s="15"/>
      <c r="M689" s="12"/>
    </row>
    <row r="690" spans="10:13" ht="12">
      <c r="J690" s="12"/>
      <c r="K690" s="12"/>
      <c r="L690" s="15"/>
      <c r="M690" s="12"/>
    </row>
    <row r="691" spans="10:13" ht="12">
      <c r="J691" s="12"/>
      <c r="K691" s="12"/>
      <c r="L691" s="15"/>
      <c r="M691" s="12"/>
    </row>
    <row r="692" spans="10:13" ht="12">
      <c r="J692" s="12"/>
      <c r="K692" s="12"/>
      <c r="L692" s="15"/>
      <c r="M692" s="12"/>
    </row>
    <row r="693" spans="10:13" ht="12">
      <c r="J693" s="12"/>
      <c r="K693" s="12"/>
      <c r="L693" s="15"/>
      <c r="M693" s="12"/>
    </row>
    <row r="694" spans="10:13" ht="12">
      <c r="J694" s="12"/>
      <c r="K694" s="12"/>
      <c r="L694" s="15"/>
      <c r="M694" s="12"/>
    </row>
    <row r="695" spans="10:13" ht="12">
      <c r="J695" s="12"/>
      <c r="K695" s="12"/>
      <c r="L695" s="15"/>
      <c r="M695" s="12"/>
    </row>
    <row r="696" spans="10:13" ht="12">
      <c r="J696" s="12"/>
      <c r="K696" s="12"/>
      <c r="L696" s="15"/>
      <c r="M696" s="12"/>
    </row>
    <row r="697" spans="10:13" ht="12">
      <c r="J697" s="12"/>
      <c r="K697" s="12"/>
      <c r="L697" s="15"/>
      <c r="M697" s="12"/>
    </row>
    <row r="698" spans="10:13" ht="12">
      <c r="J698" s="12"/>
      <c r="K698" s="12"/>
      <c r="L698" s="15"/>
      <c r="M698" s="12"/>
    </row>
    <row r="699" spans="10:13" ht="12">
      <c r="J699" s="12"/>
      <c r="K699" s="12"/>
      <c r="L699" s="15"/>
      <c r="M699" s="12"/>
    </row>
    <row r="700" spans="10:13" ht="12">
      <c r="J700" s="12"/>
      <c r="K700" s="12"/>
      <c r="L700" s="15"/>
      <c r="M700" s="12"/>
    </row>
    <row r="701" spans="10:13" ht="12">
      <c r="J701" s="12"/>
      <c r="K701" s="12"/>
      <c r="L701" s="15"/>
      <c r="M701" s="12"/>
    </row>
    <row r="702" spans="10:13" ht="12">
      <c r="J702" s="12"/>
      <c r="K702" s="12"/>
      <c r="L702" s="15"/>
      <c r="M702" s="12"/>
    </row>
    <row r="703" spans="10:13" ht="12">
      <c r="J703" s="12"/>
      <c r="K703" s="12"/>
      <c r="L703" s="15"/>
      <c r="M703" s="12"/>
    </row>
    <row r="704" spans="10:13" ht="12">
      <c r="J704" s="12"/>
      <c r="K704" s="12"/>
      <c r="L704" s="15"/>
      <c r="M704" s="12"/>
    </row>
    <row r="705" spans="10:13" ht="12">
      <c r="J705" s="12"/>
      <c r="K705" s="12"/>
      <c r="L705" s="15"/>
      <c r="M705" s="12"/>
    </row>
    <row r="706" spans="10:13" ht="12">
      <c r="J706" s="12"/>
      <c r="K706" s="12"/>
      <c r="L706" s="15"/>
      <c r="M706" s="12"/>
    </row>
    <row r="707" spans="10:13" ht="12">
      <c r="J707" s="12"/>
      <c r="K707" s="12"/>
      <c r="L707" s="15"/>
      <c r="M707" s="12"/>
    </row>
    <row r="708" spans="10:13" ht="12">
      <c r="J708" s="12"/>
      <c r="K708" s="12"/>
      <c r="L708" s="15"/>
      <c r="M708" s="12"/>
    </row>
    <row r="709" spans="10:13" ht="12">
      <c r="J709" s="12"/>
      <c r="K709" s="12"/>
      <c r="L709" s="15"/>
      <c r="M709" s="12"/>
    </row>
    <row r="710" spans="10:13" ht="12">
      <c r="J710" s="12"/>
      <c r="K710" s="12"/>
      <c r="L710" s="15"/>
      <c r="M710" s="12"/>
    </row>
    <row r="711" spans="10:13" ht="12">
      <c r="J711" s="12"/>
      <c r="K711" s="12"/>
      <c r="L711" s="15"/>
      <c r="M711" s="12"/>
    </row>
    <row r="712" spans="10:13" ht="12">
      <c r="J712" s="12"/>
      <c r="K712" s="12"/>
      <c r="L712" s="15"/>
      <c r="M712" s="12"/>
    </row>
    <row r="713" spans="10:13" ht="12">
      <c r="J713" s="12"/>
      <c r="K713" s="12"/>
      <c r="L713" s="15"/>
      <c r="M713" s="12"/>
    </row>
    <row r="714" spans="10:13" ht="12">
      <c r="J714" s="12"/>
      <c r="K714" s="12"/>
      <c r="L714" s="15"/>
      <c r="M714" s="12"/>
    </row>
    <row r="715" spans="10:13" ht="12">
      <c r="J715" s="12"/>
      <c r="K715" s="12"/>
      <c r="L715" s="15"/>
      <c r="M715" s="12"/>
    </row>
    <row r="716" spans="10:13" ht="12">
      <c r="J716" s="12"/>
      <c r="K716" s="12"/>
      <c r="L716" s="15"/>
      <c r="M716" s="12"/>
    </row>
    <row r="717" spans="10:13" ht="12">
      <c r="J717" s="12"/>
      <c r="K717" s="12"/>
      <c r="L717" s="15"/>
      <c r="M717" s="12"/>
    </row>
    <row r="718" spans="10:13" ht="12">
      <c r="J718" s="12"/>
      <c r="K718" s="12"/>
      <c r="L718" s="15"/>
      <c r="M718" s="12"/>
    </row>
    <row r="719" spans="10:13" ht="12">
      <c r="J719" s="12"/>
      <c r="K719" s="12"/>
      <c r="L719" s="15"/>
      <c r="M719" s="12"/>
    </row>
    <row r="720" spans="10:13" ht="12">
      <c r="J720" s="12"/>
      <c r="K720" s="12"/>
      <c r="L720" s="15"/>
      <c r="M720" s="12"/>
    </row>
    <row r="721" spans="10:13" ht="12">
      <c r="J721" s="12"/>
      <c r="K721" s="12"/>
      <c r="L721" s="15"/>
      <c r="M721" s="12"/>
    </row>
    <row r="722" spans="10:13" ht="12">
      <c r="J722" s="12"/>
      <c r="K722" s="12"/>
      <c r="L722" s="15"/>
      <c r="M722" s="12"/>
    </row>
    <row r="723" spans="10:13" ht="12">
      <c r="J723" s="12"/>
      <c r="K723" s="12"/>
      <c r="L723" s="15"/>
      <c r="M723" s="12"/>
    </row>
    <row r="724" spans="10:13" ht="12">
      <c r="J724" s="12"/>
      <c r="K724" s="12"/>
      <c r="L724" s="15"/>
      <c r="M724" s="12"/>
    </row>
    <row r="725" spans="10:13" ht="12">
      <c r="J725" s="12"/>
      <c r="K725" s="12"/>
      <c r="L725" s="15"/>
      <c r="M725" s="12"/>
    </row>
    <row r="726" spans="10:13" ht="12">
      <c r="J726" s="12"/>
      <c r="K726" s="12"/>
      <c r="L726" s="15"/>
      <c r="M726" s="12"/>
    </row>
    <row r="727" spans="10:13" ht="12">
      <c r="J727" s="12"/>
      <c r="K727" s="12"/>
      <c r="L727" s="15"/>
      <c r="M727" s="12"/>
    </row>
    <row r="728" spans="10:13" ht="12">
      <c r="J728" s="12"/>
      <c r="K728" s="12"/>
      <c r="L728" s="15"/>
      <c r="M728" s="12"/>
    </row>
    <row r="729" spans="10:13" ht="12">
      <c r="J729" s="12"/>
      <c r="K729" s="12"/>
      <c r="L729" s="15"/>
      <c r="M729" s="12"/>
    </row>
    <row r="730" spans="10:13" ht="12">
      <c r="J730" s="12"/>
      <c r="K730" s="12"/>
      <c r="L730" s="15"/>
      <c r="M730" s="12"/>
    </row>
    <row r="731" spans="10:13" ht="12">
      <c r="J731" s="12"/>
      <c r="K731" s="12"/>
      <c r="L731" s="15"/>
      <c r="M731" s="12"/>
    </row>
    <row r="732" spans="10:13" ht="12">
      <c r="J732" s="12"/>
      <c r="K732" s="12"/>
      <c r="L732" s="15"/>
      <c r="M732" s="12"/>
    </row>
    <row r="733" spans="10:13" ht="12">
      <c r="J733" s="12"/>
      <c r="K733" s="12"/>
      <c r="L733" s="15"/>
      <c r="M733" s="12"/>
    </row>
    <row r="734" spans="10:13" ht="12">
      <c r="J734" s="12"/>
      <c r="K734" s="12"/>
      <c r="L734" s="15"/>
      <c r="M734" s="12"/>
    </row>
    <row r="735" spans="10:13" ht="12">
      <c r="J735" s="12"/>
      <c r="K735" s="12"/>
      <c r="L735" s="15"/>
      <c r="M735" s="12"/>
    </row>
    <row r="736" spans="10:13" ht="12">
      <c r="J736" s="12"/>
      <c r="K736" s="12"/>
      <c r="L736" s="15"/>
      <c r="M736" s="12"/>
    </row>
    <row r="737" spans="10:13" ht="12">
      <c r="J737" s="12"/>
      <c r="K737" s="12"/>
      <c r="L737" s="15"/>
      <c r="M737" s="12"/>
    </row>
    <row r="738" spans="10:13" ht="12">
      <c r="J738" s="12"/>
      <c r="K738" s="12"/>
      <c r="L738" s="15"/>
      <c r="M738" s="12"/>
    </row>
    <row r="739" spans="10:13" ht="12">
      <c r="J739" s="12"/>
      <c r="K739" s="12"/>
      <c r="L739" s="15"/>
      <c r="M739" s="12"/>
    </row>
    <row r="740" spans="10:13" ht="12">
      <c r="J740" s="12"/>
      <c r="K740" s="12"/>
      <c r="L740" s="15"/>
      <c r="M740" s="12"/>
    </row>
    <row r="741" spans="10:13" ht="12">
      <c r="J741" s="12"/>
      <c r="K741" s="12"/>
      <c r="L741" s="15"/>
      <c r="M741" s="12"/>
    </row>
    <row r="742" spans="10:13" ht="12">
      <c r="J742" s="12"/>
      <c r="K742" s="12"/>
      <c r="L742" s="15"/>
      <c r="M742" s="12"/>
    </row>
    <row r="743" spans="10:13" ht="12">
      <c r="J743" s="12"/>
      <c r="K743" s="12"/>
      <c r="L743" s="15"/>
      <c r="M743" s="12"/>
    </row>
    <row r="744" spans="10:13" ht="12">
      <c r="J744" s="12"/>
      <c r="K744" s="12"/>
      <c r="L744" s="15"/>
      <c r="M744" s="12"/>
    </row>
    <row r="745" spans="10:13" ht="12">
      <c r="J745" s="12"/>
      <c r="K745" s="12"/>
      <c r="L745" s="15"/>
      <c r="M745" s="12"/>
    </row>
    <row r="746" spans="10:13" ht="12">
      <c r="J746" s="12"/>
      <c r="K746" s="12"/>
      <c r="L746" s="15"/>
      <c r="M746" s="12"/>
    </row>
    <row r="747" spans="10:13" ht="12">
      <c r="J747" s="12"/>
      <c r="K747" s="12"/>
      <c r="L747" s="15"/>
      <c r="M747" s="12"/>
    </row>
    <row r="748" spans="10:13" ht="12">
      <c r="J748" s="12"/>
      <c r="K748" s="12"/>
      <c r="L748" s="15"/>
      <c r="M748" s="12"/>
    </row>
    <row r="749" spans="10:13" ht="12">
      <c r="J749" s="12"/>
      <c r="K749" s="12"/>
      <c r="L749" s="15"/>
      <c r="M749" s="12"/>
    </row>
    <row r="750" spans="10:13" ht="12">
      <c r="J750" s="12"/>
      <c r="K750" s="12"/>
      <c r="L750" s="15"/>
      <c r="M750" s="12"/>
    </row>
    <row r="751" spans="10:13" ht="12">
      <c r="J751" s="12"/>
      <c r="K751" s="12"/>
      <c r="L751" s="15"/>
      <c r="M751" s="12"/>
    </row>
    <row r="752" spans="10:13" ht="12">
      <c r="J752" s="16"/>
      <c r="K752" s="16"/>
      <c r="L752" s="18"/>
      <c r="M752" s="16"/>
    </row>
    <row r="753" spans="10:13" ht="12">
      <c r="J753" s="17"/>
      <c r="K753" s="17"/>
      <c r="L753" s="20"/>
      <c r="M753" s="17"/>
    </row>
    <row r="754" spans="10:13" ht="12">
      <c r="J754" s="16"/>
      <c r="K754" s="16"/>
      <c r="L754" s="18"/>
      <c r="M754" s="16"/>
    </row>
    <row r="755" spans="10:13" ht="12">
      <c r="J755" s="16"/>
      <c r="K755" s="16"/>
      <c r="L755" s="18"/>
      <c r="M755" s="16"/>
    </row>
    <row r="756" spans="10:13" ht="12">
      <c r="J756" s="16"/>
      <c r="K756" s="16"/>
      <c r="L756" s="18"/>
      <c r="M756" s="16"/>
    </row>
    <row r="757" spans="10:13" ht="12">
      <c r="J757" s="16"/>
      <c r="K757" s="16"/>
      <c r="L757" s="18"/>
      <c r="M757" s="16"/>
    </row>
    <row r="758" spans="10:13" ht="12">
      <c r="J758" s="17"/>
      <c r="K758" s="17"/>
      <c r="L758" s="20"/>
      <c r="M758" s="17"/>
    </row>
    <row r="759" spans="10:13" ht="12">
      <c r="J759" s="16"/>
      <c r="K759" s="16"/>
      <c r="L759" s="18"/>
      <c r="M759" s="16"/>
    </row>
    <row r="760" spans="10:13" ht="12">
      <c r="J760" s="12"/>
      <c r="K760" s="12"/>
      <c r="L760" s="15"/>
      <c r="M760" s="12"/>
    </row>
    <row r="761" spans="10:13" ht="12">
      <c r="J761" s="12"/>
      <c r="K761" s="12"/>
      <c r="L761" s="15"/>
      <c r="M761" s="12"/>
    </row>
    <row r="762" spans="10:13" ht="12">
      <c r="J762" s="12"/>
      <c r="K762" s="12"/>
      <c r="L762" s="15"/>
      <c r="M762" s="12"/>
    </row>
    <row r="763" spans="10:13" ht="12">
      <c r="J763" s="12"/>
      <c r="K763" s="12"/>
      <c r="L763" s="15"/>
      <c r="M763" s="12"/>
    </row>
    <row r="764" spans="10:13" ht="12">
      <c r="J764" s="12"/>
      <c r="K764" s="12"/>
      <c r="L764" s="15"/>
      <c r="M764" s="12"/>
    </row>
    <row r="765" spans="10:13" ht="12">
      <c r="J765" s="12"/>
      <c r="K765" s="12"/>
      <c r="L765" s="15"/>
      <c r="M765" s="12"/>
    </row>
    <row r="766" spans="10:13" ht="12">
      <c r="J766" s="12"/>
      <c r="K766" s="12"/>
      <c r="L766" s="15"/>
      <c r="M766" s="12"/>
    </row>
    <row r="767" spans="10:13" ht="12">
      <c r="J767" s="12"/>
      <c r="K767" s="12"/>
      <c r="L767" s="15"/>
      <c r="M767" s="12"/>
    </row>
    <row r="768" spans="10:13" ht="12">
      <c r="J768" s="12"/>
      <c r="K768" s="12"/>
      <c r="L768" s="15"/>
      <c r="M768" s="12"/>
    </row>
    <row r="769" spans="10:13" ht="12">
      <c r="J769" s="12"/>
      <c r="K769" s="12"/>
      <c r="L769" s="15"/>
      <c r="M769" s="12"/>
    </row>
    <row r="770" spans="10:13" ht="12">
      <c r="J770" s="12"/>
      <c r="K770" s="12"/>
      <c r="L770" s="15"/>
      <c r="M770" s="12"/>
    </row>
    <row r="771" spans="10:13" ht="12">
      <c r="J771" s="12"/>
      <c r="K771" s="12"/>
      <c r="L771" s="15"/>
      <c r="M771" s="12"/>
    </row>
    <row r="772" spans="10:13" ht="12">
      <c r="J772" s="12"/>
      <c r="K772" s="12"/>
      <c r="L772" s="15"/>
      <c r="M772" s="12"/>
    </row>
    <row r="773" spans="10:13" ht="12">
      <c r="J773" s="12"/>
      <c r="K773" s="12"/>
      <c r="L773" s="15"/>
      <c r="M773" s="12"/>
    </row>
    <row r="774" spans="10:13" ht="12">
      <c r="J774" s="12"/>
      <c r="K774" s="12"/>
      <c r="L774" s="15"/>
      <c r="M774" s="12"/>
    </row>
    <row r="775" spans="10:13" ht="12">
      <c r="J775" s="12"/>
      <c r="K775" s="12"/>
      <c r="L775" s="15"/>
      <c r="M775" s="12"/>
    </row>
    <row r="776" spans="10:13" ht="12">
      <c r="J776" s="12"/>
      <c r="K776" s="12"/>
      <c r="L776" s="15"/>
      <c r="M776" s="12"/>
    </row>
    <row r="777" spans="10:13" ht="12">
      <c r="J777" s="12"/>
      <c r="K777" s="12"/>
      <c r="L777" s="15"/>
      <c r="M777" s="12"/>
    </row>
    <row r="778" spans="10:13" ht="12">
      <c r="J778" s="12"/>
      <c r="K778" s="12"/>
      <c r="L778" s="15"/>
      <c r="M778" s="12"/>
    </row>
    <row r="779" spans="10:13" ht="12">
      <c r="J779" s="12"/>
      <c r="K779" s="12"/>
      <c r="L779" s="15"/>
      <c r="M779" s="12"/>
    </row>
    <row r="780" spans="10:13" ht="12">
      <c r="J780" s="12"/>
      <c r="K780" s="12"/>
      <c r="L780" s="15"/>
      <c r="M780" s="12"/>
    </row>
    <row r="781" spans="10:13" ht="12">
      <c r="J781" s="12"/>
      <c r="K781" s="12"/>
      <c r="L781" s="15"/>
      <c r="M781" s="12"/>
    </row>
    <row r="782" spans="10:13" ht="12">
      <c r="J782" s="12"/>
      <c r="K782" s="12"/>
      <c r="L782" s="15"/>
      <c r="M782" s="12"/>
    </row>
    <row r="783" spans="10:13" ht="12">
      <c r="J783" s="12"/>
      <c r="K783" s="12"/>
      <c r="L783" s="15"/>
      <c r="M783" s="12"/>
    </row>
    <row r="784" spans="10:13" ht="12">
      <c r="J784" s="12"/>
      <c r="K784" s="12"/>
      <c r="L784" s="15"/>
      <c r="M784" s="12"/>
    </row>
    <row r="785" spans="10:13" ht="12">
      <c r="J785" s="12"/>
      <c r="K785" s="12"/>
      <c r="L785" s="15"/>
      <c r="M785" s="12"/>
    </row>
    <row r="786" spans="10:13" ht="12">
      <c r="J786" s="12"/>
      <c r="K786" s="12"/>
      <c r="L786" s="15"/>
      <c r="M786" s="12"/>
    </row>
    <row r="787" spans="10:13" ht="12">
      <c r="J787" s="12"/>
      <c r="K787" s="12"/>
      <c r="L787" s="15"/>
      <c r="M787" s="12"/>
    </row>
    <row r="788" spans="10:13" ht="12">
      <c r="J788" s="12"/>
      <c r="K788" s="12"/>
      <c r="L788" s="15"/>
      <c r="M788" s="12"/>
    </row>
    <row r="789" spans="10:13" ht="12">
      <c r="J789" s="12"/>
      <c r="K789" s="12"/>
      <c r="L789" s="15"/>
      <c r="M789" s="12"/>
    </row>
    <row r="790" spans="10:13" ht="12">
      <c r="J790" s="12"/>
      <c r="K790" s="12"/>
      <c r="L790" s="15"/>
      <c r="M790" s="12"/>
    </row>
    <row r="791" spans="10:13" ht="12">
      <c r="J791" s="12"/>
      <c r="K791" s="12"/>
      <c r="L791" s="15"/>
      <c r="M791" s="12"/>
    </row>
    <row r="792" spans="10:13" ht="12">
      <c r="J792" s="12"/>
      <c r="K792" s="12"/>
      <c r="L792" s="15"/>
      <c r="M792" s="12"/>
    </row>
    <row r="793" spans="10:13" ht="12">
      <c r="J793" s="12"/>
      <c r="K793" s="12"/>
      <c r="L793" s="15"/>
      <c r="M793" s="12"/>
    </row>
    <row r="794" spans="10:13" ht="12">
      <c r="J794" s="12"/>
      <c r="K794" s="12"/>
      <c r="L794" s="15"/>
      <c r="M794" s="12"/>
    </row>
    <row r="795" spans="10:13" ht="12">
      <c r="J795" s="12"/>
      <c r="K795" s="12"/>
      <c r="L795" s="15"/>
      <c r="M795" s="12"/>
    </row>
    <row r="796" spans="10:13" ht="12">
      <c r="J796" s="12"/>
      <c r="K796" s="12"/>
      <c r="L796" s="15"/>
      <c r="M796" s="12"/>
    </row>
    <row r="797" spans="10:13" ht="12">
      <c r="J797" s="12"/>
      <c r="K797" s="12"/>
      <c r="L797" s="15"/>
      <c r="M797" s="12"/>
    </row>
    <row r="798" spans="10:13" ht="12">
      <c r="J798" s="12"/>
      <c r="K798" s="12"/>
      <c r="L798" s="15"/>
      <c r="M798" s="12"/>
    </row>
    <row r="799" spans="10:13" ht="12">
      <c r="J799" s="12"/>
      <c r="K799" s="12"/>
      <c r="L799" s="15"/>
      <c r="M799" s="12"/>
    </row>
    <row r="800" spans="10:13" ht="12">
      <c r="J800" s="12"/>
      <c r="K800" s="12"/>
      <c r="L800" s="15"/>
      <c r="M800" s="12"/>
    </row>
    <row r="801" spans="10:13" ht="12">
      <c r="J801" s="12"/>
      <c r="K801" s="12"/>
      <c r="L801" s="15"/>
      <c r="M801" s="12"/>
    </row>
    <row r="802" spans="10:13" ht="12">
      <c r="J802" s="12"/>
      <c r="K802" s="12"/>
      <c r="L802" s="15"/>
      <c r="M802" s="12"/>
    </row>
    <row r="803" spans="10:13" ht="12">
      <c r="J803" s="12"/>
      <c r="K803" s="12"/>
      <c r="L803" s="15"/>
      <c r="M803" s="12"/>
    </row>
    <row r="804" spans="10:13" ht="12">
      <c r="J804" s="12"/>
      <c r="K804" s="12"/>
      <c r="L804" s="15"/>
      <c r="M804" s="12"/>
    </row>
    <row r="805" spans="10:13" ht="12">
      <c r="J805" s="12"/>
      <c r="K805" s="12"/>
      <c r="L805" s="15"/>
      <c r="M805" s="12"/>
    </row>
    <row r="806" spans="10:13" ht="12">
      <c r="J806" s="12"/>
      <c r="K806" s="12"/>
      <c r="L806" s="15"/>
      <c r="M806" s="12"/>
    </row>
    <row r="807" spans="10:13" ht="12">
      <c r="J807" s="12"/>
      <c r="K807" s="12"/>
      <c r="L807" s="15"/>
      <c r="M807" s="12"/>
    </row>
    <row r="808" spans="10:13" ht="12">
      <c r="J808" s="12"/>
      <c r="K808" s="12"/>
      <c r="L808" s="15"/>
      <c r="M808" s="12"/>
    </row>
    <row r="809" spans="10:13" ht="12">
      <c r="J809" s="12"/>
      <c r="K809" s="12"/>
      <c r="L809" s="15"/>
      <c r="M809" s="12"/>
    </row>
    <row r="810" spans="10:13" ht="12">
      <c r="J810" s="12"/>
      <c r="K810" s="12"/>
      <c r="L810" s="15"/>
      <c r="M810" s="12"/>
    </row>
    <row r="811" spans="10:13" ht="12">
      <c r="J811" s="12"/>
      <c r="K811" s="12"/>
      <c r="L811" s="15"/>
      <c r="M811" s="12"/>
    </row>
    <row r="812" spans="10:13" ht="12">
      <c r="J812" s="12"/>
      <c r="K812" s="12"/>
      <c r="L812" s="15"/>
      <c r="M812" s="12"/>
    </row>
    <row r="813" spans="10:13" ht="12">
      <c r="J813" s="12"/>
      <c r="K813" s="12"/>
      <c r="L813" s="15"/>
      <c r="M813" s="12"/>
    </row>
    <row r="814" spans="10:13" ht="12">
      <c r="J814" s="12"/>
      <c r="K814" s="12"/>
      <c r="L814" s="15"/>
      <c r="M814" s="12"/>
    </row>
    <row r="815" spans="10:13" ht="12">
      <c r="J815" s="12"/>
      <c r="K815" s="12"/>
      <c r="L815" s="15"/>
      <c r="M815" s="12"/>
    </row>
    <row r="816" spans="10:13" ht="12">
      <c r="J816" s="12"/>
      <c r="K816" s="12"/>
      <c r="L816" s="15"/>
      <c r="M816" s="12"/>
    </row>
    <row r="817" spans="10:13" ht="12">
      <c r="J817" s="12"/>
      <c r="K817" s="12"/>
      <c r="L817" s="15"/>
      <c r="M817" s="12"/>
    </row>
    <row r="818" spans="10:13" ht="12">
      <c r="J818" s="12"/>
      <c r="K818" s="12"/>
      <c r="L818" s="15"/>
      <c r="M818" s="12"/>
    </row>
    <row r="819" spans="10:13" ht="12">
      <c r="J819" s="12"/>
      <c r="K819" s="12"/>
      <c r="L819" s="15"/>
      <c r="M819" s="12"/>
    </row>
    <row r="820" spans="10:13" ht="12">
      <c r="J820" s="12"/>
      <c r="K820" s="12"/>
      <c r="L820" s="15"/>
      <c r="M820" s="12"/>
    </row>
    <row r="821" spans="10:13" ht="12">
      <c r="J821" s="12"/>
      <c r="K821" s="12"/>
      <c r="L821" s="15"/>
      <c r="M821" s="12"/>
    </row>
    <row r="822" spans="10:13" ht="12">
      <c r="J822" s="12"/>
      <c r="K822" s="12"/>
      <c r="L822" s="15"/>
      <c r="M822" s="12"/>
    </row>
    <row r="823" spans="10:13" ht="12">
      <c r="J823" s="12"/>
      <c r="K823" s="12"/>
      <c r="L823" s="15"/>
      <c r="M823" s="12"/>
    </row>
    <row r="824" spans="10:13" ht="12">
      <c r="J824" s="12"/>
      <c r="K824" s="12"/>
      <c r="L824" s="15"/>
      <c r="M824" s="12"/>
    </row>
    <row r="825" spans="10:13" ht="12">
      <c r="J825" s="12"/>
      <c r="K825" s="12"/>
      <c r="L825" s="15"/>
      <c r="M825" s="12"/>
    </row>
    <row r="826" spans="10:13" ht="12">
      <c r="J826" s="12"/>
      <c r="K826" s="12"/>
      <c r="L826" s="15"/>
      <c r="M826" s="12"/>
    </row>
    <row r="827" spans="10:13" ht="12">
      <c r="J827" s="12"/>
      <c r="K827" s="12"/>
      <c r="L827" s="15"/>
      <c r="M827" s="12"/>
    </row>
    <row r="828" spans="10:13" ht="12">
      <c r="J828" s="12"/>
      <c r="K828" s="12"/>
      <c r="L828" s="15"/>
      <c r="M828" s="12"/>
    </row>
    <row r="829" spans="10:13" ht="12">
      <c r="J829" s="12"/>
      <c r="K829" s="12"/>
      <c r="L829" s="15"/>
      <c r="M829" s="12"/>
    </row>
    <row r="830" spans="10:13" ht="12">
      <c r="J830" s="12"/>
      <c r="K830" s="12"/>
      <c r="L830" s="15"/>
      <c r="M830" s="12"/>
    </row>
    <row r="831" spans="10:13" ht="12">
      <c r="J831" s="12"/>
      <c r="K831" s="12"/>
      <c r="L831" s="15"/>
      <c r="M831" s="12"/>
    </row>
    <row r="832" spans="10:13" ht="12">
      <c r="J832" s="12"/>
      <c r="K832" s="12"/>
      <c r="L832" s="15"/>
      <c r="M832" s="12"/>
    </row>
    <row r="833" spans="10:13" ht="12">
      <c r="J833" s="12"/>
      <c r="K833" s="12"/>
      <c r="L833" s="15"/>
      <c r="M833" s="12"/>
    </row>
    <row r="834" spans="10:13" ht="12">
      <c r="J834" s="12"/>
      <c r="K834" s="12"/>
      <c r="L834" s="15"/>
      <c r="M834" s="12"/>
    </row>
    <row r="835" spans="10:13" ht="12">
      <c r="J835" s="12"/>
      <c r="K835" s="12"/>
      <c r="L835" s="15"/>
      <c r="M835" s="12"/>
    </row>
    <row r="836" spans="10:13" ht="12">
      <c r="J836" s="12"/>
      <c r="K836" s="12"/>
      <c r="L836" s="15"/>
      <c r="M836" s="12"/>
    </row>
    <row r="837" spans="10:13" ht="12">
      <c r="J837" s="12"/>
      <c r="K837" s="12"/>
      <c r="L837" s="15"/>
      <c r="M837" s="12"/>
    </row>
    <row r="838" spans="10:13" ht="12">
      <c r="J838" s="12"/>
      <c r="K838" s="12"/>
      <c r="L838" s="15"/>
      <c r="M838" s="12"/>
    </row>
    <row r="839" spans="10:13" ht="12">
      <c r="J839" s="12"/>
      <c r="K839" s="12"/>
      <c r="L839" s="15"/>
      <c r="M839" s="12"/>
    </row>
    <row r="840" spans="10:13" ht="12">
      <c r="J840" s="12"/>
      <c r="K840" s="12"/>
      <c r="L840" s="15"/>
      <c r="M840" s="12"/>
    </row>
    <row r="841" spans="10:13" ht="12">
      <c r="J841" s="12"/>
      <c r="K841" s="12"/>
      <c r="L841" s="15"/>
      <c r="M841" s="12"/>
    </row>
    <row r="842" spans="10:13" ht="12">
      <c r="J842" s="12"/>
      <c r="K842" s="12"/>
      <c r="L842" s="15"/>
      <c r="M842" s="12"/>
    </row>
    <row r="843" spans="10:13" ht="12">
      <c r="J843" s="12"/>
      <c r="K843" s="12"/>
      <c r="L843" s="15"/>
      <c r="M843" s="12"/>
    </row>
    <row r="844" spans="10:13" ht="12">
      <c r="J844" s="12"/>
      <c r="K844" s="12"/>
      <c r="L844" s="15"/>
      <c r="M844" s="12"/>
    </row>
    <row r="845" spans="10:13" ht="12">
      <c r="J845" s="12"/>
      <c r="K845" s="12"/>
      <c r="L845" s="15"/>
      <c r="M845" s="12"/>
    </row>
    <row r="846" spans="10:13" ht="12">
      <c r="J846" s="12"/>
      <c r="K846" s="12"/>
      <c r="L846" s="15"/>
      <c r="M846" s="12"/>
    </row>
    <row r="847" spans="10:13" ht="12">
      <c r="J847" s="12"/>
      <c r="K847" s="12"/>
      <c r="L847" s="15"/>
      <c r="M847" s="12"/>
    </row>
    <row r="848" spans="10:13" ht="12">
      <c r="J848" s="12"/>
      <c r="K848" s="12"/>
      <c r="L848" s="15"/>
      <c r="M848" s="12"/>
    </row>
    <row r="849" spans="10:13" ht="12">
      <c r="J849" s="12"/>
      <c r="K849" s="12"/>
      <c r="L849" s="15"/>
      <c r="M849" s="12"/>
    </row>
    <row r="850" spans="10:13" ht="12">
      <c r="J850" s="12"/>
      <c r="K850" s="12"/>
      <c r="L850" s="15"/>
      <c r="M850" s="12"/>
    </row>
    <row r="851" spans="10:13" ht="12">
      <c r="J851" s="12"/>
      <c r="K851" s="12"/>
      <c r="L851" s="15"/>
      <c r="M851" s="12"/>
    </row>
    <row r="852" spans="10:13" ht="12">
      <c r="J852" s="12"/>
      <c r="K852" s="12"/>
      <c r="L852" s="15"/>
      <c r="M852" s="12"/>
    </row>
    <row r="853" spans="10:13" ht="12">
      <c r="J853" s="12"/>
      <c r="K853" s="12"/>
      <c r="L853" s="15"/>
      <c r="M853" s="12"/>
    </row>
    <row r="854" spans="10:13" ht="12">
      <c r="J854" s="12"/>
      <c r="K854" s="12"/>
      <c r="L854" s="15"/>
      <c r="M854" s="12"/>
    </row>
    <row r="855" spans="10:13" ht="12">
      <c r="J855" s="12"/>
      <c r="K855" s="12"/>
      <c r="L855" s="15"/>
      <c r="M855" s="12"/>
    </row>
    <row r="856" spans="10:13" ht="12">
      <c r="J856" s="12"/>
      <c r="K856" s="12"/>
      <c r="L856" s="15"/>
      <c r="M856" s="12"/>
    </row>
    <row r="857" spans="10:13" ht="12">
      <c r="J857" s="12"/>
      <c r="K857" s="12"/>
      <c r="L857" s="15"/>
      <c r="M857" s="12"/>
    </row>
    <row r="858" spans="10:13" ht="12">
      <c r="J858" s="12"/>
      <c r="K858" s="12"/>
      <c r="L858" s="15"/>
      <c r="M858" s="12"/>
    </row>
    <row r="859" spans="10:13" ht="12">
      <c r="J859" s="12"/>
      <c r="K859" s="12"/>
      <c r="L859" s="15"/>
      <c r="M859" s="12"/>
    </row>
    <row r="860" spans="10:13" ht="12">
      <c r="J860" s="12"/>
      <c r="K860" s="12"/>
      <c r="L860" s="15"/>
      <c r="M860" s="12"/>
    </row>
    <row r="861" spans="10:13" ht="12">
      <c r="J861" s="12"/>
      <c r="K861" s="12"/>
      <c r="L861" s="15"/>
      <c r="M861" s="12"/>
    </row>
    <row r="862" spans="10:13" ht="12">
      <c r="J862" s="12"/>
      <c r="K862" s="12"/>
      <c r="L862" s="15"/>
      <c r="M862" s="12"/>
    </row>
    <row r="863" spans="10:13" ht="12">
      <c r="J863" s="12"/>
      <c r="K863" s="12"/>
      <c r="L863" s="15"/>
      <c r="M863" s="12"/>
    </row>
    <row r="864" spans="10:13" ht="12">
      <c r="J864" s="12"/>
      <c r="K864" s="12"/>
      <c r="L864" s="15"/>
      <c r="M864" s="12"/>
    </row>
    <row r="865" spans="10:13" ht="12">
      <c r="J865" s="12"/>
      <c r="K865" s="12"/>
      <c r="L865" s="15"/>
      <c r="M865" s="12"/>
    </row>
    <row r="866" spans="10:13" ht="12">
      <c r="J866" s="12"/>
      <c r="K866" s="12"/>
      <c r="L866" s="15"/>
      <c r="M866" s="12"/>
    </row>
    <row r="867" spans="10:13" ht="12">
      <c r="J867" s="12"/>
      <c r="K867" s="12"/>
      <c r="L867" s="15"/>
      <c r="M867" s="12"/>
    </row>
    <row r="868" spans="10:13" ht="12">
      <c r="J868" s="12"/>
      <c r="K868" s="12"/>
      <c r="L868" s="15"/>
      <c r="M868" s="12"/>
    </row>
    <row r="869" spans="10:13" ht="12">
      <c r="J869" s="12"/>
      <c r="K869" s="12"/>
      <c r="L869" s="15"/>
      <c r="M869" s="12"/>
    </row>
    <row r="870" spans="10:13" ht="12">
      <c r="J870" s="12"/>
      <c r="K870" s="12"/>
      <c r="L870" s="15"/>
      <c r="M870" s="12"/>
    </row>
    <row r="871" spans="10:13" ht="12">
      <c r="J871" s="12"/>
      <c r="K871" s="12"/>
      <c r="L871" s="15"/>
      <c r="M871" s="12"/>
    </row>
    <row r="872" spans="10:13" ht="12">
      <c r="J872" s="12"/>
      <c r="K872" s="12"/>
      <c r="L872" s="15"/>
      <c r="M872" s="12"/>
    </row>
    <row r="873" spans="10:13" ht="12">
      <c r="J873" s="12"/>
      <c r="K873" s="12"/>
      <c r="L873" s="15"/>
      <c r="M873" s="12"/>
    </row>
    <row r="874" spans="10:13" ht="12">
      <c r="J874" s="12"/>
      <c r="K874" s="12"/>
      <c r="L874" s="15"/>
      <c r="M874" s="12"/>
    </row>
    <row r="875" spans="10:13" ht="12">
      <c r="J875" s="12"/>
      <c r="K875" s="12"/>
      <c r="L875" s="15"/>
      <c r="M875" s="12"/>
    </row>
    <row r="876" spans="10:13" ht="12">
      <c r="J876" s="12"/>
      <c r="K876" s="12"/>
      <c r="L876" s="15"/>
      <c r="M876" s="12"/>
    </row>
    <row r="877" spans="10:13" ht="12">
      <c r="J877" s="12"/>
      <c r="K877" s="12"/>
      <c r="L877" s="15"/>
      <c r="M877" s="12"/>
    </row>
    <row r="878" spans="10:13" ht="12">
      <c r="J878" s="12"/>
      <c r="K878" s="12"/>
      <c r="L878" s="15"/>
      <c r="M878" s="12"/>
    </row>
    <row r="879" spans="10:13" ht="12">
      <c r="J879" s="12"/>
      <c r="K879" s="12"/>
      <c r="L879" s="15"/>
      <c r="M879" s="12"/>
    </row>
    <row r="880" spans="10:13" ht="12">
      <c r="J880" s="12"/>
      <c r="K880" s="12"/>
      <c r="L880" s="15"/>
      <c r="M880" s="12"/>
    </row>
    <row r="881" spans="10:13" ht="12">
      <c r="J881" s="12"/>
      <c r="K881" s="12"/>
      <c r="L881" s="15"/>
      <c r="M881" s="12"/>
    </row>
    <row r="882" spans="10:13" ht="12">
      <c r="J882" s="12"/>
      <c r="K882" s="12"/>
      <c r="L882" s="15"/>
      <c r="M882" s="12"/>
    </row>
    <row r="883" spans="10:13" ht="12">
      <c r="J883" s="12"/>
      <c r="K883" s="12"/>
      <c r="L883" s="15"/>
      <c r="M883" s="12"/>
    </row>
    <row r="884" spans="10:13" ht="12">
      <c r="J884" s="12"/>
      <c r="K884" s="12"/>
      <c r="L884" s="15"/>
      <c r="M884" s="12"/>
    </row>
    <row r="885" spans="10:13" ht="12">
      <c r="J885" s="12"/>
      <c r="K885" s="12"/>
      <c r="L885" s="15"/>
      <c r="M885" s="12"/>
    </row>
    <row r="886" spans="10:13" ht="12">
      <c r="J886" s="12"/>
      <c r="K886" s="12"/>
      <c r="L886" s="15"/>
      <c r="M886" s="12"/>
    </row>
    <row r="887" spans="10:13" ht="12">
      <c r="J887" s="12"/>
      <c r="K887" s="12"/>
      <c r="L887" s="15"/>
      <c r="M887" s="12"/>
    </row>
    <row r="888" spans="10:13" ht="12">
      <c r="J888" s="12"/>
      <c r="K888" s="12"/>
      <c r="L888" s="15"/>
      <c r="M888" s="12"/>
    </row>
    <row r="889" spans="10:13" ht="12">
      <c r="J889" s="12"/>
      <c r="K889" s="12"/>
      <c r="L889" s="15"/>
      <c r="M889" s="12"/>
    </row>
    <row r="890" spans="10:13" ht="12">
      <c r="J890" s="12"/>
      <c r="K890" s="12"/>
      <c r="L890" s="15"/>
      <c r="M890" s="12"/>
    </row>
    <row r="891" spans="10:13" ht="12">
      <c r="J891" s="12"/>
      <c r="K891" s="12"/>
      <c r="L891" s="15"/>
      <c r="M891" s="12"/>
    </row>
    <row r="892" spans="10:13" ht="12">
      <c r="J892" s="12"/>
      <c r="K892" s="12"/>
      <c r="L892" s="15"/>
      <c r="M892" s="12"/>
    </row>
    <row r="893" spans="10:13" ht="12">
      <c r="J893" s="12"/>
      <c r="K893" s="12"/>
      <c r="L893" s="15"/>
      <c r="M893" s="12"/>
    </row>
    <row r="894" spans="10:13" ht="12">
      <c r="J894" s="12"/>
      <c r="K894" s="12"/>
      <c r="L894" s="15"/>
      <c r="M894" s="12"/>
    </row>
    <row r="895" spans="10:13" ht="12">
      <c r="J895" s="12"/>
      <c r="K895" s="12"/>
      <c r="L895" s="15"/>
      <c r="M895" s="12"/>
    </row>
    <row r="896" spans="10:13" ht="12">
      <c r="J896" s="12"/>
      <c r="K896" s="12"/>
      <c r="L896" s="15"/>
      <c r="M896" s="12"/>
    </row>
    <row r="897" spans="10:13" ht="12">
      <c r="J897" s="12"/>
      <c r="K897" s="12"/>
      <c r="L897" s="15"/>
      <c r="M897" s="12"/>
    </row>
    <row r="898" spans="10:13" ht="12">
      <c r="J898" s="12"/>
      <c r="K898" s="12"/>
      <c r="L898" s="15"/>
      <c r="M898" s="12"/>
    </row>
    <row r="899" spans="10:13" ht="12">
      <c r="J899" s="12"/>
      <c r="K899" s="12"/>
      <c r="L899" s="15"/>
      <c r="M899" s="12"/>
    </row>
    <row r="900" spans="10:13" ht="12">
      <c r="J900" s="12"/>
      <c r="K900" s="12"/>
      <c r="L900" s="15"/>
      <c r="M900" s="12"/>
    </row>
    <row r="901" spans="10:13" ht="12">
      <c r="J901" s="12"/>
      <c r="K901" s="12"/>
      <c r="L901" s="15"/>
      <c r="M901" s="12"/>
    </row>
    <row r="902" spans="10:13" ht="12">
      <c r="J902" s="12"/>
      <c r="K902" s="12"/>
      <c r="L902" s="15"/>
      <c r="M902" s="12"/>
    </row>
    <row r="903" spans="10:13" ht="12">
      <c r="J903" s="12"/>
      <c r="K903" s="12"/>
      <c r="L903" s="15"/>
      <c r="M903" s="12"/>
    </row>
    <row r="904" spans="10:13" ht="12">
      <c r="J904" s="12"/>
      <c r="K904" s="12"/>
      <c r="L904" s="15"/>
      <c r="M904" s="12"/>
    </row>
    <row r="905" spans="10:13" ht="12">
      <c r="J905" s="12"/>
      <c r="K905" s="12"/>
      <c r="L905" s="15"/>
      <c r="M905" s="12"/>
    </row>
    <row r="906" spans="10:13" ht="12">
      <c r="J906" s="12"/>
      <c r="K906" s="12"/>
      <c r="L906" s="15"/>
      <c r="M906" s="12"/>
    </row>
    <row r="907" spans="10:13" ht="12">
      <c r="J907" s="12"/>
      <c r="K907" s="12"/>
      <c r="L907" s="15"/>
      <c r="M907" s="12"/>
    </row>
    <row r="908" spans="10:13" ht="12">
      <c r="J908" s="12"/>
      <c r="K908" s="12"/>
      <c r="L908" s="15"/>
      <c r="M908" s="12"/>
    </row>
    <row r="909" spans="10:13" ht="12">
      <c r="J909" s="12"/>
      <c r="K909" s="12"/>
      <c r="L909" s="15"/>
      <c r="M909" s="12"/>
    </row>
    <row r="910" spans="10:13" ht="12">
      <c r="J910" s="12"/>
      <c r="K910" s="12"/>
      <c r="L910" s="15"/>
      <c r="M910" s="12"/>
    </row>
    <row r="911" spans="10:13" ht="12">
      <c r="J911" s="12"/>
      <c r="K911" s="12"/>
      <c r="L911" s="15"/>
      <c r="M911" s="12"/>
    </row>
    <row r="912" spans="10:13" ht="12">
      <c r="J912" s="12"/>
      <c r="K912" s="12"/>
      <c r="L912" s="15"/>
      <c r="M912" s="12"/>
    </row>
    <row r="913" spans="10:13" ht="12">
      <c r="J913" s="12"/>
      <c r="K913" s="12"/>
      <c r="L913" s="15"/>
      <c r="M913" s="12"/>
    </row>
    <row r="914" spans="10:13" ht="12">
      <c r="J914" s="12"/>
      <c r="K914" s="12"/>
      <c r="L914" s="15"/>
      <c r="M914" s="12"/>
    </row>
    <row r="915" spans="10:13" ht="12">
      <c r="J915" s="12"/>
      <c r="K915" s="12"/>
      <c r="L915" s="15"/>
      <c r="M915" s="12"/>
    </row>
    <row r="916" spans="10:13" ht="12">
      <c r="J916" s="12"/>
      <c r="K916" s="12"/>
      <c r="L916" s="15"/>
      <c r="M916" s="12"/>
    </row>
    <row r="917" spans="10:13" ht="12">
      <c r="J917" s="12"/>
      <c r="K917" s="12"/>
      <c r="L917" s="15"/>
      <c r="M917" s="12"/>
    </row>
    <row r="918" spans="10:13" ht="12">
      <c r="J918" s="12"/>
      <c r="K918" s="12"/>
      <c r="L918" s="15"/>
      <c r="M918" s="12"/>
    </row>
    <row r="919" spans="10:13" ht="12">
      <c r="J919" s="12"/>
      <c r="K919" s="12"/>
      <c r="L919" s="15"/>
      <c r="M919" s="12"/>
    </row>
    <row r="920" spans="10:13" ht="12">
      <c r="J920" s="12"/>
      <c r="K920" s="12"/>
      <c r="L920" s="15"/>
      <c r="M920" s="12"/>
    </row>
    <row r="921" spans="10:13" ht="12">
      <c r="J921" s="12"/>
      <c r="K921" s="12"/>
      <c r="L921" s="15"/>
      <c r="M921" s="12"/>
    </row>
    <row r="922" spans="10:13" ht="12">
      <c r="J922" s="12"/>
      <c r="K922" s="12"/>
      <c r="L922" s="15"/>
      <c r="M922" s="12"/>
    </row>
    <row r="923" spans="10:13" ht="12">
      <c r="J923" s="12"/>
      <c r="K923" s="12"/>
      <c r="L923" s="15"/>
      <c r="M923" s="12"/>
    </row>
    <row r="924" spans="10:13" ht="12">
      <c r="J924" s="12"/>
      <c r="K924" s="12"/>
      <c r="L924" s="15"/>
      <c r="M924" s="12"/>
    </row>
    <row r="925" spans="10:13" ht="12">
      <c r="J925" s="12"/>
      <c r="K925" s="12"/>
      <c r="L925" s="15"/>
      <c r="M925" s="12"/>
    </row>
    <row r="926" spans="10:13" ht="12">
      <c r="J926" s="12"/>
      <c r="K926" s="12"/>
      <c r="L926" s="15"/>
      <c r="M926" s="12"/>
    </row>
    <row r="927" spans="10:13" ht="12">
      <c r="J927" s="12"/>
      <c r="K927" s="12"/>
      <c r="L927" s="15"/>
      <c r="M927" s="12"/>
    </row>
    <row r="928" spans="10:13" ht="12">
      <c r="J928" s="12"/>
      <c r="K928" s="12"/>
      <c r="L928" s="15"/>
      <c r="M928" s="12"/>
    </row>
    <row r="929" spans="10:13" ht="12">
      <c r="J929" s="12"/>
      <c r="K929" s="12"/>
      <c r="L929" s="15"/>
      <c r="M929" s="12"/>
    </row>
    <row r="930" spans="10:13" ht="12">
      <c r="J930" s="12"/>
      <c r="K930" s="12"/>
      <c r="L930" s="15"/>
      <c r="M930" s="12"/>
    </row>
    <row r="931" spans="10:13" ht="12">
      <c r="J931" s="12"/>
      <c r="K931" s="12"/>
      <c r="L931" s="15"/>
      <c r="M931" s="12"/>
    </row>
    <row r="932" spans="10:13" ht="12">
      <c r="J932" s="12"/>
      <c r="K932" s="12"/>
      <c r="L932" s="15"/>
      <c r="M932" s="12"/>
    </row>
    <row r="933" spans="10:13" ht="12">
      <c r="J933" s="12"/>
      <c r="K933" s="12"/>
      <c r="L933" s="15"/>
      <c r="M933" s="12"/>
    </row>
    <row r="934" spans="10:13" ht="12">
      <c r="J934" s="12"/>
      <c r="K934" s="12"/>
      <c r="L934" s="15"/>
      <c r="M934" s="12"/>
    </row>
    <row r="935" spans="10:13" ht="12">
      <c r="J935" s="12"/>
      <c r="K935" s="12"/>
      <c r="L935" s="15"/>
      <c r="M935" s="12"/>
    </row>
    <row r="936" spans="10:13" ht="12">
      <c r="J936" s="12"/>
      <c r="K936" s="12"/>
      <c r="L936" s="15"/>
      <c r="M936" s="12"/>
    </row>
    <row r="937" spans="10:13" ht="12">
      <c r="J937" s="12"/>
      <c r="K937" s="12"/>
      <c r="L937" s="15"/>
      <c r="M937" s="12"/>
    </row>
    <row r="938" spans="10:13" ht="12">
      <c r="J938" s="12"/>
      <c r="K938" s="12"/>
      <c r="L938" s="15"/>
      <c r="M938" s="12"/>
    </row>
    <row r="939" spans="10:13" ht="12">
      <c r="J939" s="12"/>
      <c r="K939" s="12"/>
      <c r="L939" s="15"/>
      <c r="M939" s="12"/>
    </row>
    <row r="940" spans="10:13" ht="12">
      <c r="J940" s="12"/>
      <c r="K940" s="12"/>
      <c r="L940" s="15"/>
      <c r="M940" s="12"/>
    </row>
    <row r="941" spans="10:13" ht="12">
      <c r="J941" s="12"/>
      <c r="K941" s="12"/>
      <c r="L941" s="15"/>
      <c r="M941" s="12"/>
    </row>
    <row r="942" spans="10:13" ht="12">
      <c r="J942" s="12"/>
      <c r="K942" s="12"/>
      <c r="L942" s="15"/>
      <c r="M942" s="12"/>
    </row>
    <row r="943" spans="10:13" ht="12">
      <c r="J943" s="12"/>
      <c r="K943" s="12"/>
      <c r="L943" s="15"/>
      <c r="M943" s="12"/>
    </row>
    <row r="944" spans="10:13" ht="12">
      <c r="J944" s="12"/>
      <c r="K944" s="12"/>
      <c r="L944" s="15"/>
      <c r="M944" s="12"/>
    </row>
    <row r="945" spans="10:13" ht="12">
      <c r="J945" s="12"/>
      <c r="K945" s="12"/>
      <c r="L945" s="13"/>
      <c r="M945" s="12"/>
    </row>
    <row r="946" spans="10:13" ht="12">
      <c r="J946" s="12"/>
      <c r="K946" s="12"/>
      <c r="L946" s="15"/>
      <c r="M946" s="12"/>
    </row>
    <row r="947" spans="10:13" ht="12">
      <c r="J947" s="12"/>
      <c r="K947" s="12"/>
      <c r="L947" s="15"/>
      <c r="M947" s="12"/>
    </row>
    <row r="948" spans="10:13" ht="12">
      <c r="J948" s="12"/>
      <c r="K948" s="12"/>
      <c r="L948" s="15"/>
      <c r="M948" s="12"/>
    </row>
    <row r="949" spans="10:13" ht="12">
      <c r="J949" s="12"/>
      <c r="K949" s="12"/>
      <c r="L949" s="15"/>
      <c r="M949" s="12"/>
    </row>
    <row r="950" spans="10:13" ht="12">
      <c r="J950" s="12"/>
      <c r="K950" s="12"/>
      <c r="L950" s="15"/>
      <c r="M950" s="12"/>
    </row>
    <row r="951" spans="10:13" ht="12">
      <c r="J951" s="12"/>
      <c r="K951" s="12"/>
      <c r="L951" s="15"/>
      <c r="M951" s="12"/>
    </row>
    <row r="952" spans="10:13" ht="12">
      <c r="J952" s="12"/>
      <c r="K952" s="12"/>
      <c r="L952" s="15"/>
      <c r="M952" s="12"/>
    </row>
    <row r="953" spans="10:13" ht="12">
      <c r="J953" s="12"/>
      <c r="K953" s="12"/>
      <c r="L953" s="15"/>
      <c r="M953" s="12"/>
    </row>
    <row r="954" spans="10:13" ht="12">
      <c r="J954" s="12"/>
      <c r="K954" s="12"/>
      <c r="L954" s="15"/>
      <c r="M954" s="12"/>
    </row>
    <row r="955" spans="10:13" ht="12">
      <c r="J955" s="12"/>
      <c r="K955" s="12"/>
      <c r="L955" s="15"/>
      <c r="M955" s="12"/>
    </row>
    <row r="956" spans="10:13" ht="12">
      <c r="J956" s="12"/>
      <c r="K956" s="12"/>
      <c r="L956" s="15"/>
      <c r="M956" s="12"/>
    </row>
    <row r="957" spans="10:13" ht="12">
      <c r="J957" s="12"/>
      <c r="K957" s="12"/>
      <c r="L957" s="15"/>
      <c r="M957" s="12"/>
    </row>
    <row r="958" spans="10:13" ht="12">
      <c r="J958" s="12"/>
      <c r="K958" s="12"/>
      <c r="L958" s="15"/>
      <c r="M958" s="12"/>
    </row>
    <row r="959" spans="10:13" ht="12">
      <c r="J959" s="12"/>
      <c r="K959" s="12"/>
      <c r="L959" s="15"/>
      <c r="M959" s="12"/>
    </row>
    <row r="960" spans="10:13" ht="12">
      <c r="J960" s="12"/>
      <c r="K960" s="12"/>
      <c r="L960" s="15"/>
      <c r="M960" s="12"/>
    </row>
    <row r="961" spans="10:13" ht="12">
      <c r="J961" s="12"/>
      <c r="K961" s="12"/>
      <c r="L961" s="15"/>
      <c r="M961" s="12"/>
    </row>
    <row r="962" spans="10:13" ht="12">
      <c r="J962" s="12"/>
      <c r="K962" s="12"/>
      <c r="L962" s="15"/>
      <c r="M962" s="12"/>
    </row>
    <row r="963" spans="10:13" ht="12">
      <c r="J963" s="12"/>
      <c r="K963" s="12"/>
      <c r="L963" s="15"/>
      <c r="M963" s="12"/>
    </row>
    <row r="964" spans="10:13" ht="12">
      <c r="J964" s="12"/>
      <c r="K964" s="12"/>
      <c r="L964" s="15"/>
      <c r="M964" s="12"/>
    </row>
    <row r="965" spans="10:13" ht="12">
      <c r="J965" s="12"/>
      <c r="K965" s="12"/>
      <c r="L965" s="15"/>
      <c r="M965" s="12"/>
    </row>
    <row r="966" spans="10:13" ht="12">
      <c r="J966" s="22"/>
      <c r="K966" s="22"/>
      <c r="L966" s="23"/>
      <c r="M966" s="22"/>
    </row>
    <row r="967" spans="10:13" ht="12">
      <c r="J967" s="12"/>
      <c r="K967" s="12"/>
      <c r="L967" s="15"/>
      <c r="M967" s="12"/>
    </row>
    <row r="968" spans="10:13" ht="12">
      <c r="J968" s="12"/>
      <c r="K968" s="12"/>
      <c r="L968" s="15"/>
      <c r="M968" s="12"/>
    </row>
    <row r="969" spans="10:13" ht="12">
      <c r="J969" s="12"/>
      <c r="K969" s="12"/>
      <c r="L969" s="15"/>
      <c r="M969" s="12"/>
    </row>
    <row r="970" spans="10:13" ht="12">
      <c r="J970" s="12"/>
      <c r="K970" s="12"/>
      <c r="L970" s="15"/>
      <c r="M970" s="12"/>
    </row>
    <row r="971" spans="10:13" ht="12">
      <c r="J971" s="12"/>
      <c r="K971" s="12"/>
      <c r="L971" s="15"/>
      <c r="M971" s="12"/>
    </row>
    <row r="972" spans="10:13" ht="12">
      <c r="J972" s="12"/>
      <c r="K972" s="12"/>
      <c r="L972" s="15"/>
      <c r="M972" s="12"/>
    </row>
    <row r="973" spans="10:13" ht="12">
      <c r="J973" s="12"/>
      <c r="K973" s="12"/>
      <c r="L973" s="15"/>
      <c r="M973" s="12"/>
    </row>
    <row r="974" spans="10:13" ht="12">
      <c r="J974" s="12"/>
      <c r="K974" s="12"/>
      <c r="L974" s="15"/>
      <c r="M974" s="12"/>
    </row>
    <row r="975" spans="10:13" ht="12">
      <c r="J975" s="12"/>
      <c r="K975" s="12"/>
      <c r="L975" s="15"/>
      <c r="M975" s="12"/>
    </row>
    <row r="976" spans="10:13" ht="12">
      <c r="J976" s="12"/>
      <c r="K976" s="12"/>
      <c r="L976" s="15"/>
      <c r="M976" s="12"/>
    </row>
    <row r="977" spans="10:13" ht="12">
      <c r="J977" s="12"/>
      <c r="K977" s="12"/>
      <c r="L977" s="15"/>
      <c r="M977" s="12"/>
    </row>
    <row r="978" spans="10:13" ht="12">
      <c r="J978" s="12"/>
      <c r="K978" s="12"/>
      <c r="L978" s="15"/>
      <c r="M978" s="12"/>
    </row>
    <row r="979" spans="10:13" ht="12">
      <c r="J979" s="12"/>
      <c r="K979" s="12"/>
      <c r="L979" s="15"/>
      <c r="M979" s="12"/>
    </row>
    <row r="980" spans="10:13" ht="12">
      <c r="J980" s="12"/>
      <c r="K980" s="12"/>
      <c r="L980" s="15"/>
      <c r="M980" s="12"/>
    </row>
    <row r="981" spans="10:13" ht="12">
      <c r="J981" s="12"/>
      <c r="K981" s="12"/>
      <c r="L981" s="15"/>
      <c r="M981" s="12"/>
    </row>
    <row r="982" spans="10:13" ht="12">
      <c r="J982" s="12"/>
      <c r="K982" s="12"/>
      <c r="L982" s="15"/>
      <c r="M982" s="12"/>
    </row>
    <row r="983" spans="10:13" ht="12">
      <c r="J983" s="12"/>
      <c r="K983" s="12"/>
      <c r="L983" s="15"/>
      <c r="M983" s="12"/>
    </row>
    <row r="984" spans="10:13" ht="12">
      <c r="J984" s="12"/>
      <c r="K984" s="12"/>
      <c r="L984" s="15"/>
      <c r="M984" s="12"/>
    </row>
    <row r="985" spans="10:13" ht="12">
      <c r="J985" s="12"/>
      <c r="K985" s="12"/>
      <c r="L985" s="15"/>
      <c r="M985" s="12"/>
    </row>
    <row r="986" spans="10:13" ht="12">
      <c r="J986" s="12"/>
      <c r="K986" s="12"/>
      <c r="L986" s="15"/>
      <c r="M986" s="12"/>
    </row>
    <row r="987" spans="10:13" ht="12">
      <c r="J987" s="12"/>
      <c r="K987" s="12"/>
      <c r="L987" s="15"/>
      <c r="M987" s="12"/>
    </row>
    <row r="988" spans="10:13" ht="12">
      <c r="J988" s="12"/>
      <c r="K988" s="12"/>
      <c r="L988" s="15"/>
      <c r="M988" s="12"/>
    </row>
    <row r="989" spans="10:13" ht="12">
      <c r="J989" s="12"/>
      <c r="K989" s="12"/>
      <c r="L989" s="15"/>
      <c r="M989" s="12"/>
    </row>
    <row r="990" spans="10:13" ht="12">
      <c r="J990" s="12"/>
      <c r="K990" s="12"/>
      <c r="L990" s="15"/>
      <c r="M990" s="12"/>
    </row>
    <row r="991" spans="10:13" ht="12">
      <c r="J991" s="12"/>
      <c r="K991" s="12"/>
      <c r="L991" s="15"/>
      <c r="M991" s="12"/>
    </row>
    <row r="992" spans="10:13" ht="12">
      <c r="J992" s="12"/>
      <c r="K992" s="12"/>
      <c r="L992" s="15"/>
      <c r="M992" s="12"/>
    </row>
    <row r="993" spans="10:13" ht="12">
      <c r="J993" s="12"/>
      <c r="K993" s="12"/>
      <c r="L993" s="15"/>
      <c r="M993" s="12"/>
    </row>
    <row r="994" spans="10:13" ht="12">
      <c r="J994" s="12"/>
      <c r="K994" s="12"/>
      <c r="L994" s="15"/>
      <c r="M994" s="12"/>
    </row>
    <row r="995" spans="10:13" ht="12">
      <c r="J995" s="12"/>
      <c r="K995" s="12"/>
      <c r="L995" s="15"/>
      <c r="M995" s="12"/>
    </row>
    <row r="996" spans="10:13" ht="12">
      <c r="J996" s="12"/>
      <c r="K996" s="12"/>
      <c r="L996" s="15"/>
      <c r="M996" s="12"/>
    </row>
    <row r="997" spans="10:13" ht="12">
      <c r="J997" s="12"/>
      <c r="K997" s="12"/>
      <c r="L997" s="15"/>
      <c r="M997" s="12"/>
    </row>
    <row r="998" spans="10:13" ht="12">
      <c r="J998" s="12"/>
      <c r="K998" s="12"/>
      <c r="L998" s="15"/>
      <c r="M998" s="12"/>
    </row>
    <row r="999" spans="10:13" ht="12">
      <c r="J999" s="12"/>
      <c r="K999" s="12"/>
      <c r="L999" s="15"/>
      <c r="M999" s="12"/>
    </row>
    <row r="1000" spans="10:13" ht="12">
      <c r="J1000" s="25"/>
      <c r="K1000" s="25"/>
      <c r="L1000" s="23"/>
      <c r="M1000" s="25"/>
    </row>
    <row r="1001" spans="10:13" ht="12">
      <c r="J1001" s="12"/>
      <c r="K1001" s="12"/>
      <c r="L1001" s="15"/>
      <c r="M1001" s="12"/>
    </row>
    <row r="1002" spans="10:13" ht="12">
      <c r="J1002" s="12"/>
      <c r="K1002" s="12"/>
      <c r="L1002" s="15"/>
      <c r="M1002" s="12"/>
    </row>
    <row r="1003" spans="10:13" ht="12">
      <c r="J1003" s="12"/>
      <c r="K1003" s="12"/>
      <c r="L1003" s="15"/>
      <c r="M1003" s="12"/>
    </row>
    <row r="1004" spans="10:13" ht="12">
      <c r="J1004" s="12"/>
      <c r="K1004" s="12"/>
      <c r="L1004" s="15"/>
      <c r="M1004" s="12"/>
    </row>
    <row r="1005" spans="10:13" ht="12">
      <c r="J1005" s="12"/>
      <c r="K1005" s="12"/>
      <c r="L1005" s="15"/>
      <c r="M1005" s="12"/>
    </row>
    <row r="1006" spans="10:13" ht="12">
      <c r="J1006" s="12"/>
      <c r="K1006" s="12"/>
      <c r="L1006" s="15"/>
      <c r="M1006" s="12"/>
    </row>
  </sheetData>
  <sheetProtection/>
  <mergeCells count="5">
    <mergeCell ref="L606:M606"/>
    <mergeCell ref="L616:M616"/>
    <mergeCell ref="L605:M605"/>
    <mergeCell ref="L1:M1"/>
    <mergeCell ref="J1:K1"/>
  </mergeCells>
  <printOptions horizontalCentered="1"/>
  <pageMargins left="0.35" right="0.35" top="1.09" bottom="0.5" header="0.46" footer="0.3"/>
  <pageSetup horizontalDpi="600" verticalDpi="600" orientation="landscape" pageOrder="overThenDown" r:id="rId1"/>
  <headerFooter>
    <oddHeader>&amp;C&amp;"Arial Black,Italic"&amp;14&amp;KFF0000 &amp;"Arial Black,Regular"&amp;E&amp;K01+0002012-2013 Maryland Title I Schools&amp;"Arial,Regular"&amp;11&amp;E
(Updated &amp;D)</oddHeader>
    <oddFooter>&amp;L&amp;"Arial Narrow,Regular"&amp;10&amp;P of &amp;N&amp;R&amp;"Arial Narrow,Regular"&amp;10Printed: &amp;D &amp;T</oddFooter>
  </headerFooter>
  <rowBreaks count="32" manualBreakCount="32">
    <brk id="19" max="9" man="1"/>
    <brk id="40" max="8" man="1"/>
    <brk id="72" max="8" man="1"/>
    <brk id="104" max="8" man="1"/>
    <brk id="136" max="8" man="1"/>
    <brk id="168" max="8" man="1"/>
    <brk id="188" max="255" man="1"/>
    <brk id="220" max="9" man="1"/>
    <brk id="246" max="9" man="1"/>
    <brk id="259" max="9" man="1"/>
    <brk id="273" max="9" man="1"/>
    <brk id="286" max="9" man="1"/>
    <brk id="302" max="9" man="1"/>
    <brk id="317" max="9" man="1"/>
    <brk id="330" max="9" man="1"/>
    <brk id="343" max="9" man="1"/>
    <brk id="356" max="9" man="1"/>
    <brk id="370" max="9" man="1"/>
    <brk id="391" max="9" man="1"/>
    <brk id="405" max="9" man="1"/>
    <brk id="433" max="9" man="1"/>
    <brk id="441" max="9" man="1"/>
    <brk id="473" max="9" man="1"/>
    <brk id="499" max="9" man="1"/>
    <brk id="507" max="9" man="1"/>
    <brk id="519" max="9" man="1"/>
    <brk id="532" max="9" man="1"/>
    <brk id="544" max="9" man="1"/>
    <brk id="556" max="9" man="1"/>
    <brk id="572" max="9" man="1"/>
    <brk id="590" max="9" man="1"/>
    <brk id="6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ejohnson</dc:creator>
  <cp:keywords/>
  <dc:description/>
  <cp:lastModifiedBy>Everett L. Johnson</cp:lastModifiedBy>
  <cp:lastPrinted>2013-01-23T20:44:46Z</cp:lastPrinted>
  <dcterms:created xsi:type="dcterms:W3CDTF">2010-12-29T15:31:21Z</dcterms:created>
  <dcterms:modified xsi:type="dcterms:W3CDTF">2013-04-16T14:07:29Z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146000.000000000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PublishingVariationRelationshipLinkField">
    <vt:lpwstr/>
  </property>
  <property fmtid="{D5CDD505-2E9C-101B-9397-08002B2CF9AE}" pid="36" name="SeoMetaDescripti">
    <vt:lpwstr/>
  </property>
  <property fmtid="{D5CDD505-2E9C-101B-9397-08002B2CF9AE}" pid="37" name="PublishingContactNa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